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8835" tabRatio="453" activeTab="0"/>
  </bookViews>
  <sheets>
    <sheet name="EGYÉNI VÉGEREDMÉNY" sheetId="1" r:id="rId1"/>
    <sheet name="SPRINT EGYÉNI részletes" sheetId="2" r:id="rId2"/>
    <sheet name="sprint és ÖSSZETETT EGYÉNI" sheetId="3" r:id="rId3"/>
  </sheets>
  <definedNames/>
  <calcPr fullCalcOnLoad="1"/>
</workbook>
</file>

<file path=xl/sharedStrings.xml><?xml version="1.0" encoding="utf-8"?>
<sst xmlns="http://schemas.openxmlformats.org/spreadsheetml/2006/main" count="194" uniqueCount="100">
  <si>
    <t>teli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</si>
  <si>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</si>
  <si>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</si>
  <si>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</si>
  <si>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</si>
  <si>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</si>
  <si>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</si>
  <si>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</si>
  <si>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</si>
  <si>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</si>
  <si>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hely</t>
  </si>
  <si>
    <t>üres</t>
  </si>
  <si>
    <t>tar.</t>
  </si>
  <si>
    <t>Versenybizottság</t>
  </si>
  <si>
    <t>név</t>
  </si>
  <si>
    <t>tarolás</t>
  </si>
  <si>
    <t>120 vegy.</t>
  </si>
  <si>
    <t>10.</t>
  </si>
  <si>
    <t>11.</t>
  </si>
  <si>
    <t>12.</t>
  </si>
  <si>
    <t>13.</t>
  </si>
  <si>
    <t>14.</t>
  </si>
  <si>
    <t>15.</t>
  </si>
  <si>
    <t>16.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</si>
  <si>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</si>
  <si>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</si>
  <si>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</si>
  <si>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</si>
  <si>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</si>
  <si>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</si>
  <si>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</si>
  <si>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</si>
  <si>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</si>
  <si>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</si>
  <si>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(120 vegyes gurítás) </t>
  </si>
  <si>
    <t>31.</t>
  </si>
  <si>
    <t>32.</t>
  </si>
  <si>
    <t>17.</t>
  </si>
  <si>
    <t>18.</t>
  </si>
  <si>
    <t>19.</t>
  </si>
  <si>
    <t>20.</t>
  </si>
  <si>
    <t>Zalaegerszeg /Andráshida/ 2013. június 08. /szombat/</t>
  </si>
  <si>
    <t xml:space="preserve">Andráshida 2013. június 08. </t>
  </si>
  <si>
    <t>Zalaegerszeg /Andráshida/ 2013. június 08 - 09.</t>
  </si>
  <si>
    <t>sprint összesen</t>
  </si>
  <si>
    <t xml:space="preserve">Andráshida 2013. június 08 - 09. </t>
  </si>
  <si>
    <t>szakosztály</t>
  </si>
  <si>
    <t>egyéni + sprint összesen</t>
  </si>
  <si>
    <t>Magyarország női egyéni és összetett egyéni bajnokság eredménye</t>
  </si>
  <si>
    <t>KÖFÉM SC</t>
  </si>
  <si>
    <t>MÁTYÁS SZIVIA</t>
  </si>
  <si>
    <t>ZTE - ZÁÉV TK</t>
  </si>
  <si>
    <t>JOÓ-NÉMETH KINGA</t>
  </si>
  <si>
    <t>ZENGER NIKOLETT</t>
  </si>
  <si>
    <t>TATABÁNYAI SC</t>
  </si>
  <si>
    <t>TÓTH RITA</t>
  </si>
  <si>
    <t>BULCSÚ VEZÉR TK</t>
  </si>
  <si>
    <t>BARACSI ÁGNES</t>
  </si>
  <si>
    <t>EGYÉNI INDULÓ</t>
  </si>
  <si>
    <t>RUBINSZKI RITA</t>
  </si>
  <si>
    <t>PÉCSI TSE</t>
  </si>
  <si>
    <t>BAJER KRISZTINA</t>
  </si>
  <si>
    <t>FTC</t>
  </si>
  <si>
    <t>KACKSTADTER BEÁTA</t>
  </si>
  <si>
    <t>SZABÓ MÓNIKA</t>
  </si>
  <si>
    <t>RAPATYI LILLA</t>
  </si>
  <si>
    <t>NAGY LÁSZLÓNÉ</t>
  </si>
  <si>
    <t>FODOR ANNAMÁRIA</t>
  </si>
  <si>
    <t>RÁKOSHEGYI VSE</t>
  </si>
  <si>
    <t>FEGYVERES PETRA</t>
  </si>
  <si>
    <t>BALLÓK CSILLA</t>
  </si>
  <si>
    <t>FÖLDVÁRI ADRIEN</t>
  </si>
  <si>
    <t>HORVÁTH SAROLTA</t>
  </si>
  <si>
    <t>NEUNKIRSCHEN</t>
  </si>
  <si>
    <t>HARCOS ÁGNES</t>
  </si>
  <si>
    <t>ZSÍROS ANDREA</t>
  </si>
  <si>
    <t>CSURGAI ANITA</t>
  </si>
  <si>
    <t>TÍMÁR EDINA</t>
  </si>
  <si>
    <t>SÁFRÁNY ANITA</t>
  </si>
  <si>
    <t>KASZÁS KRISZTINA</t>
  </si>
  <si>
    <t>NEMES IRÉN</t>
  </si>
  <si>
    <t>AIRÍZER EMESE</t>
  </si>
  <si>
    <t>MÉHÉSZ ANITA</t>
  </si>
  <si>
    <t>160 vegyes</t>
  </si>
  <si>
    <t xml:space="preserve">(120 + 40 vegyes gurítás) </t>
  </si>
  <si>
    <t>BORDÁCS DOROTTYA</t>
  </si>
  <si>
    <t>WATT 22 SE</t>
  </si>
  <si>
    <t>HAMAR EDINA</t>
  </si>
  <si>
    <t>IMRE VIKTÓRIA</t>
  </si>
  <si>
    <t>120 v.</t>
  </si>
  <si>
    <t>40 v.</t>
  </si>
  <si>
    <t xml:space="preserve">teli </t>
  </si>
  <si>
    <t xml:space="preserve">tar. </t>
  </si>
  <si>
    <t>Magyarország női egyéni bajnokság végeredménye</t>
  </si>
  <si>
    <t>PETÉNÉ BRUSZT KRISZTINA</t>
  </si>
  <si>
    <t>FICSORNÉ KRAKKÓ ÉVA</t>
  </si>
  <si>
    <t>BUGÁNÉ FENYVESI LÍVIA</t>
  </si>
  <si>
    <t>NAGYNÉ FARKAS MARIANNA</t>
  </si>
  <si>
    <t>Magyarországnői felnőtt sprint egyéni bajnokság végeredménye</t>
  </si>
  <si>
    <t>Magyarország felnőtt női összetett egyéni bajnokság végeredménye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</si>
</sst>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-mm\-dd"/>
  </numFmts>
  <fonts count="53">
    <font>
      <sz val="10"/>
      <name val="Garamond"/>
      <family val="0"/>
    </font>
    <font>
      <sz val="8"/>
      <name val="Garamond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b/>
      <sz val="12"/>
      <color indexed="10"/>
      <name val="Garamond"/>
      <family val="1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57"/>
      <name val="Garamond"/>
      <family val="1"/>
    </font>
    <font>
      <b/>
      <sz val="14"/>
      <color indexed="57"/>
      <name val="Arial"/>
      <family val="2"/>
    </font>
    <font>
      <b/>
      <sz val="12"/>
      <color indexed="12"/>
      <name val="Garamond"/>
      <family val="1"/>
    </font>
    <font>
      <b/>
      <sz val="14"/>
      <color indexed="12"/>
      <name val="Arial"/>
      <family val="2"/>
    </font>
    <font>
      <b/>
      <sz val="14"/>
      <color indexed="10"/>
      <name val="Garamond"/>
      <family val="1"/>
    </font>
    <font>
      <b/>
      <sz val="14"/>
      <color indexed="57"/>
      <name val="Garamond"/>
      <family val="1"/>
    </font>
    <font>
      <b/>
      <sz val="14"/>
      <color indexed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95" zoomScaleNormal="95" zoomScalePageLayoutView="0" workbookViewId="0" topLeftCell="A1">
      <selection activeCell="U12" sqref="U12"/>
    </sheetView>
  </sheetViews>
  <sheetFormatPr defaultColWidth="9.33203125" defaultRowHeight="12.75"/>
  <cols>
    <col min="1" max="1" width="5.83203125" style="5" customWidth="1"/>
    <col min="2" max="2" width="40.83203125" style="50" customWidth="1"/>
    <col min="3" max="3" width="27.83203125" style="6" customWidth="1"/>
    <col min="4" max="5" width="8.83203125" style="7" customWidth="1"/>
    <col min="6" max="6" width="12" style="5" customWidth="1"/>
    <col min="7" max="7" width="6.66015625" style="7" customWidth="1"/>
    <col min="8" max="8" width="1.171875" style="2" customWidth="1"/>
    <col min="9" max="16" width="4.83203125" style="0" customWidth="1"/>
    <col min="17" max="18" width="7.83203125" style="0" customWidth="1"/>
    <col min="19" max="19" width="9.66015625" style="16" customWidth="1"/>
  </cols>
  <sheetData>
    <row r="1" spans="1:19" s="34" customFormat="1" ht="18" customHeight="1">
      <c r="A1" s="93" t="s">
        <v>93</v>
      </c>
      <c r="B1" s="93"/>
      <c r="C1" s="93"/>
      <c r="D1" s="93"/>
      <c r="E1" s="93"/>
      <c r="F1" s="93"/>
      <c r="G1" s="93"/>
      <c r="H1" s="33"/>
      <c r="S1" s="35"/>
    </row>
    <row r="2" spans="1:19" ht="18" customHeight="1">
      <c r="A2" s="94" t="s">
        <v>34</v>
      </c>
      <c r="B2" s="94"/>
      <c r="C2" s="94"/>
      <c r="D2" s="94"/>
      <c r="E2" s="94"/>
      <c r="F2" s="94"/>
      <c r="G2" s="94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ht="18" customHeight="1">
      <c r="A3" s="95" t="s">
        <v>41</v>
      </c>
      <c r="B3" s="95"/>
      <c r="C3" s="95"/>
      <c r="D3" s="95"/>
      <c r="E3" s="95"/>
      <c r="F3" s="95"/>
      <c r="G3" s="95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1:19" ht="15.75" customHeight="1">
      <c r="A4" s="1" t="s">
        <v>10</v>
      </c>
      <c r="B4" s="3" t="s">
        <v>14</v>
      </c>
      <c r="C4" s="3" t="s">
        <v>46</v>
      </c>
      <c r="D4" s="4" t="s">
        <v>0</v>
      </c>
      <c r="E4" s="4" t="s">
        <v>12</v>
      </c>
      <c r="F4" s="1" t="s">
        <v>16</v>
      </c>
      <c r="G4" s="4" t="s">
        <v>11</v>
      </c>
      <c r="H4" s="17"/>
      <c r="I4" s="91" t="s">
        <v>0</v>
      </c>
      <c r="J4" s="91"/>
      <c r="K4" s="91"/>
      <c r="L4" s="91"/>
      <c r="M4" s="91" t="s">
        <v>15</v>
      </c>
      <c r="N4" s="91"/>
      <c r="O4" s="91"/>
      <c r="P4" s="91"/>
      <c r="Q4" s="19" t="s">
        <v>91</v>
      </c>
      <c r="R4" s="19" t="s">
        <v>92</v>
      </c>
      <c r="S4" s="18" t="s">
        <v>89</v>
      </c>
    </row>
    <row r="5" spans="1:19" ht="15.75" customHeight="1">
      <c r="A5" s="63" t="s">
        <v>1</v>
      </c>
      <c r="B5" s="64" t="s">
        <v>76</v>
      </c>
      <c r="C5" s="67" t="s">
        <v>51</v>
      </c>
      <c r="D5" s="68">
        <f aca="true" t="shared" si="0" ref="D5:D36">Q5</f>
        <v>400</v>
      </c>
      <c r="E5" s="68">
        <f aca="true" t="shared" si="1" ref="E5:E36">R5</f>
        <v>230</v>
      </c>
      <c r="F5" s="65">
        <f aca="true" t="shared" si="2" ref="F5:F36">SUM(D5:E5)</f>
        <v>630</v>
      </c>
      <c r="G5" s="68">
        <v>0</v>
      </c>
      <c r="H5" s="13"/>
      <c r="I5" s="21">
        <v>102</v>
      </c>
      <c r="J5" s="21">
        <v>100</v>
      </c>
      <c r="K5" s="21">
        <v>92</v>
      </c>
      <c r="L5" s="21">
        <v>106</v>
      </c>
      <c r="M5" s="21">
        <v>62</v>
      </c>
      <c r="N5" s="21">
        <v>62</v>
      </c>
      <c r="O5" s="21">
        <v>45</v>
      </c>
      <c r="P5" s="21">
        <v>61</v>
      </c>
      <c r="Q5" s="21">
        <f aca="true" t="shared" si="3" ref="Q5:Q36">I5+J5+K5+L5</f>
        <v>400</v>
      </c>
      <c r="R5" s="21">
        <f aca="true" t="shared" si="4" ref="R5:R36">M5+N5+O5+P5</f>
        <v>230</v>
      </c>
      <c r="S5" s="28">
        <f aca="true" t="shared" si="5" ref="S5:S36">Q5+R5</f>
        <v>630</v>
      </c>
    </row>
    <row r="6" spans="1:19" ht="15.75" customHeight="1">
      <c r="A6" s="69" t="s">
        <v>2</v>
      </c>
      <c r="B6" s="70" t="s">
        <v>78</v>
      </c>
      <c r="C6" s="72" t="s">
        <v>62</v>
      </c>
      <c r="D6" s="73">
        <f t="shared" si="0"/>
        <v>357</v>
      </c>
      <c r="E6" s="73">
        <f t="shared" si="1"/>
        <v>265</v>
      </c>
      <c r="F6" s="71">
        <f t="shared" si="2"/>
        <v>622</v>
      </c>
      <c r="G6" s="73">
        <v>0</v>
      </c>
      <c r="H6" s="13"/>
      <c r="I6" s="22">
        <v>84</v>
      </c>
      <c r="J6" s="22">
        <v>92</v>
      </c>
      <c r="K6" s="22">
        <v>95</v>
      </c>
      <c r="L6" s="22">
        <v>86</v>
      </c>
      <c r="M6" s="22">
        <v>79</v>
      </c>
      <c r="N6" s="22">
        <v>54</v>
      </c>
      <c r="O6" s="22">
        <v>60</v>
      </c>
      <c r="P6" s="22">
        <v>72</v>
      </c>
      <c r="Q6" s="21">
        <f t="shared" si="3"/>
        <v>357</v>
      </c>
      <c r="R6" s="21">
        <f t="shared" si="4"/>
        <v>265</v>
      </c>
      <c r="S6" s="28">
        <f t="shared" si="5"/>
        <v>622</v>
      </c>
    </row>
    <row r="7" spans="1:19" ht="15.75" customHeight="1">
      <c r="A7" s="74" t="s">
        <v>3</v>
      </c>
      <c r="B7" s="75" t="s">
        <v>67</v>
      </c>
      <c r="C7" s="77" t="s">
        <v>68</v>
      </c>
      <c r="D7" s="78">
        <f t="shared" si="0"/>
        <v>385</v>
      </c>
      <c r="E7" s="78">
        <f t="shared" si="1"/>
        <v>213</v>
      </c>
      <c r="F7" s="76">
        <f t="shared" si="2"/>
        <v>598</v>
      </c>
      <c r="G7" s="79">
        <v>1</v>
      </c>
      <c r="H7" s="13"/>
      <c r="I7" s="22">
        <v>106</v>
      </c>
      <c r="J7" s="22">
        <v>94</v>
      </c>
      <c r="K7" s="22">
        <v>94</v>
      </c>
      <c r="L7" s="22">
        <v>91</v>
      </c>
      <c r="M7" s="22">
        <v>43</v>
      </c>
      <c r="N7" s="22">
        <v>63</v>
      </c>
      <c r="O7" s="22">
        <v>51</v>
      </c>
      <c r="P7" s="22">
        <v>56</v>
      </c>
      <c r="Q7" s="21">
        <f t="shared" si="3"/>
        <v>385</v>
      </c>
      <c r="R7" s="21">
        <f t="shared" si="4"/>
        <v>213</v>
      </c>
      <c r="S7" s="28">
        <f t="shared" si="5"/>
        <v>598</v>
      </c>
    </row>
    <row r="8" spans="1:19" ht="15.75" customHeight="1">
      <c r="A8" s="8" t="s">
        <v>4</v>
      </c>
      <c r="B8" s="46" t="s">
        <v>69</v>
      </c>
      <c r="C8" s="43" t="s">
        <v>62</v>
      </c>
      <c r="D8" s="10">
        <f t="shared" si="0"/>
        <v>386</v>
      </c>
      <c r="E8" s="10">
        <f t="shared" si="1"/>
        <v>207</v>
      </c>
      <c r="F8" s="51">
        <f t="shared" si="2"/>
        <v>593</v>
      </c>
      <c r="G8" s="30">
        <v>2</v>
      </c>
      <c r="H8" s="31"/>
      <c r="I8" s="41">
        <v>103</v>
      </c>
      <c r="J8" s="41">
        <v>91</v>
      </c>
      <c r="K8" s="41">
        <v>99</v>
      </c>
      <c r="L8" s="41">
        <v>93</v>
      </c>
      <c r="M8" s="41">
        <v>54</v>
      </c>
      <c r="N8" s="41">
        <v>54</v>
      </c>
      <c r="O8" s="41">
        <v>49</v>
      </c>
      <c r="P8" s="41">
        <v>50</v>
      </c>
      <c r="Q8" s="21">
        <f t="shared" si="3"/>
        <v>386</v>
      </c>
      <c r="R8" s="21">
        <f t="shared" si="4"/>
        <v>207</v>
      </c>
      <c r="S8" s="28">
        <f t="shared" si="5"/>
        <v>593</v>
      </c>
    </row>
    <row r="9" spans="1:19" ht="15.75" customHeight="1">
      <c r="A9" s="8" t="s">
        <v>5</v>
      </c>
      <c r="B9" s="47" t="s">
        <v>77</v>
      </c>
      <c r="C9" s="9" t="s">
        <v>68</v>
      </c>
      <c r="D9" s="10">
        <f t="shared" si="0"/>
        <v>374</v>
      </c>
      <c r="E9" s="10">
        <f t="shared" si="1"/>
        <v>218</v>
      </c>
      <c r="F9" s="51">
        <f t="shared" si="2"/>
        <v>592</v>
      </c>
      <c r="G9" s="10">
        <v>1</v>
      </c>
      <c r="H9" s="13"/>
      <c r="I9" s="22">
        <v>93</v>
      </c>
      <c r="J9" s="22">
        <v>89</v>
      </c>
      <c r="K9" s="22">
        <v>100</v>
      </c>
      <c r="L9" s="22">
        <v>92</v>
      </c>
      <c r="M9" s="22">
        <v>42</v>
      </c>
      <c r="N9" s="22">
        <v>63</v>
      </c>
      <c r="O9" s="22">
        <v>54</v>
      </c>
      <c r="P9" s="22">
        <v>59</v>
      </c>
      <c r="Q9" s="21">
        <f t="shared" si="3"/>
        <v>374</v>
      </c>
      <c r="R9" s="21">
        <f t="shared" si="4"/>
        <v>218</v>
      </c>
      <c r="S9" s="28">
        <f t="shared" si="5"/>
        <v>592</v>
      </c>
    </row>
    <row r="10" spans="1:19" ht="15.75" customHeight="1">
      <c r="A10" s="8" t="s">
        <v>6</v>
      </c>
      <c r="B10" s="46" t="s">
        <v>63</v>
      </c>
      <c r="C10" s="29" t="s">
        <v>60</v>
      </c>
      <c r="D10" s="10">
        <f t="shared" si="0"/>
        <v>373</v>
      </c>
      <c r="E10" s="10">
        <f t="shared" si="1"/>
        <v>210</v>
      </c>
      <c r="F10" s="51">
        <f t="shared" si="2"/>
        <v>583</v>
      </c>
      <c r="G10" s="30">
        <v>1</v>
      </c>
      <c r="H10" s="13"/>
      <c r="I10" s="22">
        <v>94</v>
      </c>
      <c r="J10" s="22">
        <v>86</v>
      </c>
      <c r="K10" s="22">
        <v>98</v>
      </c>
      <c r="L10" s="22">
        <v>95</v>
      </c>
      <c r="M10" s="22">
        <v>45</v>
      </c>
      <c r="N10" s="22">
        <v>52</v>
      </c>
      <c r="O10" s="22">
        <v>52</v>
      </c>
      <c r="P10" s="22">
        <v>61</v>
      </c>
      <c r="Q10" s="21">
        <f t="shared" si="3"/>
        <v>373</v>
      </c>
      <c r="R10" s="21">
        <f t="shared" si="4"/>
        <v>210</v>
      </c>
      <c r="S10" s="28">
        <f t="shared" si="5"/>
        <v>583</v>
      </c>
    </row>
    <row r="11" spans="1:19" ht="15.75" customHeight="1">
      <c r="A11" s="8" t="s">
        <v>7</v>
      </c>
      <c r="B11" s="47" t="s">
        <v>82</v>
      </c>
      <c r="C11" s="9" t="s">
        <v>68</v>
      </c>
      <c r="D11" s="10">
        <f t="shared" si="0"/>
        <v>384</v>
      </c>
      <c r="E11" s="10">
        <f t="shared" si="1"/>
        <v>192</v>
      </c>
      <c r="F11" s="51">
        <f t="shared" si="2"/>
        <v>576</v>
      </c>
      <c r="G11" s="10">
        <v>1</v>
      </c>
      <c r="H11" s="13"/>
      <c r="I11" s="22">
        <v>91</v>
      </c>
      <c r="J11" s="22">
        <v>94</v>
      </c>
      <c r="K11" s="22">
        <v>105</v>
      </c>
      <c r="L11" s="22">
        <v>94</v>
      </c>
      <c r="M11" s="22">
        <v>52</v>
      </c>
      <c r="N11" s="22">
        <v>42</v>
      </c>
      <c r="O11" s="22">
        <v>54</v>
      </c>
      <c r="P11" s="22">
        <v>44</v>
      </c>
      <c r="Q11" s="21">
        <f t="shared" si="3"/>
        <v>384</v>
      </c>
      <c r="R11" s="21">
        <f t="shared" si="4"/>
        <v>192</v>
      </c>
      <c r="S11" s="28">
        <f t="shared" si="5"/>
        <v>576</v>
      </c>
    </row>
    <row r="12" spans="1:19" ht="15.75" customHeight="1">
      <c r="A12" s="8" t="s">
        <v>8</v>
      </c>
      <c r="B12" s="46" t="s">
        <v>74</v>
      </c>
      <c r="C12" s="29" t="s">
        <v>68</v>
      </c>
      <c r="D12" s="10">
        <f t="shared" si="0"/>
        <v>369</v>
      </c>
      <c r="E12" s="10">
        <f t="shared" si="1"/>
        <v>205</v>
      </c>
      <c r="F12" s="51">
        <f t="shared" si="2"/>
        <v>574</v>
      </c>
      <c r="G12" s="30">
        <v>2</v>
      </c>
      <c r="H12" s="13"/>
      <c r="I12" s="22">
        <v>81</v>
      </c>
      <c r="J12" s="22">
        <v>85</v>
      </c>
      <c r="K12" s="22">
        <v>99</v>
      </c>
      <c r="L12" s="22">
        <v>104</v>
      </c>
      <c r="M12" s="22">
        <v>59</v>
      </c>
      <c r="N12" s="22">
        <v>52</v>
      </c>
      <c r="O12" s="22">
        <v>42</v>
      </c>
      <c r="P12" s="22">
        <v>52</v>
      </c>
      <c r="Q12" s="21">
        <f t="shared" si="3"/>
        <v>369</v>
      </c>
      <c r="R12" s="21">
        <f t="shared" si="4"/>
        <v>205</v>
      </c>
      <c r="S12" s="28">
        <f t="shared" si="5"/>
        <v>574</v>
      </c>
    </row>
    <row r="13" spans="1:19" ht="15.75" customHeight="1">
      <c r="A13" s="8" t="s">
        <v>9</v>
      </c>
      <c r="B13" s="46" t="s">
        <v>59</v>
      </c>
      <c r="C13" s="29" t="s">
        <v>60</v>
      </c>
      <c r="D13" s="10">
        <f t="shared" si="0"/>
        <v>375</v>
      </c>
      <c r="E13" s="10">
        <f t="shared" si="1"/>
        <v>193</v>
      </c>
      <c r="F13" s="51">
        <f t="shared" si="2"/>
        <v>568</v>
      </c>
      <c r="G13" s="30">
        <v>0</v>
      </c>
      <c r="H13" s="31"/>
      <c r="I13" s="41">
        <v>97</v>
      </c>
      <c r="J13" s="41">
        <v>91</v>
      </c>
      <c r="K13" s="41">
        <v>91</v>
      </c>
      <c r="L13" s="41">
        <v>96</v>
      </c>
      <c r="M13" s="41">
        <v>51</v>
      </c>
      <c r="N13" s="41">
        <v>43</v>
      </c>
      <c r="O13" s="41">
        <v>36</v>
      </c>
      <c r="P13" s="41">
        <v>63</v>
      </c>
      <c r="Q13" s="21">
        <f t="shared" si="3"/>
        <v>375</v>
      </c>
      <c r="R13" s="21">
        <f t="shared" si="4"/>
        <v>193</v>
      </c>
      <c r="S13" s="28">
        <f t="shared" si="5"/>
        <v>568</v>
      </c>
    </row>
    <row r="14" spans="1:19" ht="15.75" customHeight="1">
      <c r="A14" s="8" t="s">
        <v>17</v>
      </c>
      <c r="B14" s="48" t="s">
        <v>57</v>
      </c>
      <c r="C14" s="9" t="s">
        <v>58</v>
      </c>
      <c r="D14" s="10">
        <f t="shared" si="0"/>
        <v>357</v>
      </c>
      <c r="E14" s="10">
        <f t="shared" si="1"/>
        <v>206</v>
      </c>
      <c r="F14" s="51">
        <f t="shared" si="2"/>
        <v>563</v>
      </c>
      <c r="G14" s="10">
        <v>4</v>
      </c>
      <c r="H14" s="13"/>
      <c r="I14" s="21">
        <v>80</v>
      </c>
      <c r="J14" s="21">
        <v>92</v>
      </c>
      <c r="K14" s="21">
        <v>93</v>
      </c>
      <c r="L14" s="21">
        <v>92</v>
      </c>
      <c r="M14" s="21">
        <v>43</v>
      </c>
      <c r="N14" s="21">
        <v>44</v>
      </c>
      <c r="O14" s="21">
        <v>67</v>
      </c>
      <c r="P14" s="21">
        <v>52</v>
      </c>
      <c r="Q14" s="21">
        <f t="shared" si="3"/>
        <v>357</v>
      </c>
      <c r="R14" s="21">
        <f t="shared" si="4"/>
        <v>206</v>
      </c>
      <c r="S14" s="28">
        <f t="shared" si="5"/>
        <v>563</v>
      </c>
    </row>
    <row r="15" spans="1:19" ht="15.75" customHeight="1">
      <c r="A15" s="8" t="s">
        <v>18</v>
      </c>
      <c r="B15" s="48" t="s">
        <v>94</v>
      </c>
      <c r="C15" s="9" t="s">
        <v>62</v>
      </c>
      <c r="D15" s="10">
        <f t="shared" si="0"/>
        <v>364</v>
      </c>
      <c r="E15" s="10">
        <f t="shared" si="1"/>
        <v>198</v>
      </c>
      <c r="F15" s="51">
        <f t="shared" si="2"/>
        <v>562</v>
      </c>
      <c r="G15" s="10">
        <v>6</v>
      </c>
      <c r="H15" s="13"/>
      <c r="I15" s="21">
        <v>90</v>
      </c>
      <c r="J15" s="21">
        <v>94</v>
      </c>
      <c r="K15" s="21">
        <v>93</v>
      </c>
      <c r="L15" s="21">
        <v>87</v>
      </c>
      <c r="M15" s="21">
        <v>52</v>
      </c>
      <c r="N15" s="21">
        <v>52</v>
      </c>
      <c r="O15" s="21">
        <v>43</v>
      </c>
      <c r="P15" s="21">
        <v>51</v>
      </c>
      <c r="Q15" s="21">
        <f t="shared" si="3"/>
        <v>364</v>
      </c>
      <c r="R15" s="21">
        <f t="shared" si="4"/>
        <v>198</v>
      </c>
      <c r="S15" s="28">
        <f t="shared" si="5"/>
        <v>562</v>
      </c>
    </row>
    <row r="16" spans="1:19" ht="15.75" customHeight="1">
      <c r="A16" s="8" t="s">
        <v>19</v>
      </c>
      <c r="B16" s="47" t="s">
        <v>80</v>
      </c>
      <c r="C16" s="9" t="s">
        <v>51</v>
      </c>
      <c r="D16" s="10">
        <f t="shared" si="0"/>
        <v>380</v>
      </c>
      <c r="E16" s="10">
        <f t="shared" si="1"/>
        <v>180</v>
      </c>
      <c r="F16" s="51">
        <f t="shared" si="2"/>
        <v>560</v>
      </c>
      <c r="G16" s="10">
        <v>1</v>
      </c>
      <c r="H16" s="13"/>
      <c r="I16" s="22">
        <v>99</v>
      </c>
      <c r="J16" s="22">
        <v>86</v>
      </c>
      <c r="K16" s="22">
        <v>106</v>
      </c>
      <c r="L16" s="22">
        <v>89</v>
      </c>
      <c r="M16" s="22">
        <v>38</v>
      </c>
      <c r="N16" s="22">
        <v>45</v>
      </c>
      <c r="O16" s="22">
        <v>53</v>
      </c>
      <c r="P16" s="22">
        <v>44</v>
      </c>
      <c r="Q16" s="21">
        <f t="shared" si="3"/>
        <v>380</v>
      </c>
      <c r="R16" s="21">
        <f t="shared" si="4"/>
        <v>180</v>
      </c>
      <c r="S16" s="28">
        <f t="shared" si="5"/>
        <v>560</v>
      </c>
    </row>
    <row r="17" spans="1:19" ht="15.75" customHeight="1">
      <c r="A17" s="8" t="s">
        <v>20</v>
      </c>
      <c r="B17" s="46" t="s">
        <v>52</v>
      </c>
      <c r="C17" s="29" t="s">
        <v>49</v>
      </c>
      <c r="D17" s="10">
        <f t="shared" si="0"/>
        <v>369</v>
      </c>
      <c r="E17" s="10">
        <f t="shared" si="1"/>
        <v>186</v>
      </c>
      <c r="F17" s="51">
        <f t="shared" si="2"/>
        <v>555</v>
      </c>
      <c r="G17" s="30">
        <v>5</v>
      </c>
      <c r="H17" s="31"/>
      <c r="I17" s="41">
        <v>97</v>
      </c>
      <c r="J17" s="41">
        <v>89</v>
      </c>
      <c r="K17" s="41">
        <v>92</v>
      </c>
      <c r="L17" s="41">
        <v>91</v>
      </c>
      <c r="M17" s="41">
        <v>45</v>
      </c>
      <c r="N17" s="41">
        <v>54</v>
      </c>
      <c r="O17" s="41">
        <v>42</v>
      </c>
      <c r="P17" s="41">
        <v>45</v>
      </c>
      <c r="Q17" s="21">
        <f t="shared" si="3"/>
        <v>369</v>
      </c>
      <c r="R17" s="21">
        <f t="shared" si="4"/>
        <v>186</v>
      </c>
      <c r="S17" s="28">
        <f t="shared" si="5"/>
        <v>555</v>
      </c>
    </row>
    <row r="18" spans="1:19" ht="15.75" customHeight="1">
      <c r="A18" s="8" t="s">
        <v>21</v>
      </c>
      <c r="B18" s="46" t="s">
        <v>72</v>
      </c>
      <c r="C18" s="29" t="s">
        <v>73</v>
      </c>
      <c r="D18" s="10">
        <f t="shared" si="0"/>
        <v>362</v>
      </c>
      <c r="E18" s="10">
        <f t="shared" si="1"/>
        <v>192</v>
      </c>
      <c r="F18" s="51">
        <f t="shared" si="2"/>
        <v>554</v>
      </c>
      <c r="G18" s="30">
        <v>2</v>
      </c>
      <c r="H18" s="13"/>
      <c r="I18" s="22">
        <v>93</v>
      </c>
      <c r="J18" s="22">
        <v>85</v>
      </c>
      <c r="K18" s="22">
        <v>96</v>
      </c>
      <c r="L18" s="22">
        <v>88</v>
      </c>
      <c r="M18" s="22">
        <v>54</v>
      </c>
      <c r="N18" s="22">
        <v>36</v>
      </c>
      <c r="O18" s="22">
        <v>39</v>
      </c>
      <c r="P18" s="22">
        <v>63</v>
      </c>
      <c r="Q18" s="21">
        <f t="shared" si="3"/>
        <v>362</v>
      </c>
      <c r="R18" s="21">
        <f t="shared" si="4"/>
        <v>192</v>
      </c>
      <c r="S18" s="28">
        <f t="shared" si="5"/>
        <v>554</v>
      </c>
    </row>
    <row r="19" spans="1:19" ht="15.75" customHeight="1">
      <c r="A19" s="8" t="s">
        <v>22</v>
      </c>
      <c r="B19" s="45" t="s">
        <v>95</v>
      </c>
      <c r="C19" s="9" t="s">
        <v>54</v>
      </c>
      <c r="D19" s="10">
        <f t="shared" si="0"/>
        <v>368</v>
      </c>
      <c r="E19" s="10">
        <f t="shared" si="1"/>
        <v>186</v>
      </c>
      <c r="F19" s="51">
        <f t="shared" si="2"/>
        <v>554</v>
      </c>
      <c r="G19" s="10">
        <v>3</v>
      </c>
      <c r="H19" s="27"/>
      <c r="I19" s="22">
        <v>88</v>
      </c>
      <c r="J19" s="22">
        <v>86</v>
      </c>
      <c r="K19" s="22">
        <v>99</v>
      </c>
      <c r="L19" s="22">
        <v>95</v>
      </c>
      <c r="M19" s="22">
        <v>42</v>
      </c>
      <c r="N19" s="22">
        <v>51</v>
      </c>
      <c r="O19" s="22">
        <v>41</v>
      </c>
      <c r="P19" s="22">
        <v>52</v>
      </c>
      <c r="Q19" s="21">
        <f t="shared" si="3"/>
        <v>368</v>
      </c>
      <c r="R19" s="21">
        <f t="shared" si="4"/>
        <v>186</v>
      </c>
      <c r="S19" s="28">
        <f t="shared" si="5"/>
        <v>554</v>
      </c>
    </row>
    <row r="20" spans="1:20" ht="15.75" customHeight="1">
      <c r="A20" s="8" t="s">
        <v>23</v>
      </c>
      <c r="B20" s="45" t="s">
        <v>66</v>
      </c>
      <c r="C20" s="9" t="s">
        <v>58</v>
      </c>
      <c r="D20" s="10">
        <f t="shared" si="0"/>
        <v>385</v>
      </c>
      <c r="E20" s="10">
        <f t="shared" si="1"/>
        <v>168</v>
      </c>
      <c r="F20" s="51">
        <f t="shared" si="2"/>
        <v>553</v>
      </c>
      <c r="G20" s="10">
        <v>3</v>
      </c>
      <c r="H20" s="13"/>
      <c r="I20" s="22">
        <v>96</v>
      </c>
      <c r="J20" s="22">
        <v>94</v>
      </c>
      <c r="K20" s="22">
        <v>100</v>
      </c>
      <c r="L20" s="22">
        <v>95</v>
      </c>
      <c r="M20" s="22">
        <v>33</v>
      </c>
      <c r="N20" s="22">
        <v>36</v>
      </c>
      <c r="O20" s="22">
        <v>54</v>
      </c>
      <c r="P20" s="22">
        <v>45</v>
      </c>
      <c r="Q20" s="21">
        <f t="shared" si="3"/>
        <v>385</v>
      </c>
      <c r="R20" s="21">
        <f t="shared" si="4"/>
        <v>168</v>
      </c>
      <c r="S20" s="28">
        <f t="shared" si="5"/>
        <v>553</v>
      </c>
      <c r="T20" s="44"/>
    </row>
    <row r="21" spans="1:19" ht="15.75" customHeight="1">
      <c r="A21" s="8" t="s">
        <v>37</v>
      </c>
      <c r="B21" s="46" t="s">
        <v>64</v>
      </c>
      <c r="C21" s="29" t="s">
        <v>62</v>
      </c>
      <c r="D21" s="10">
        <f t="shared" si="0"/>
        <v>367</v>
      </c>
      <c r="E21" s="10">
        <f t="shared" si="1"/>
        <v>184</v>
      </c>
      <c r="F21" s="51">
        <f t="shared" si="2"/>
        <v>551</v>
      </c>
      <c r="G21" s="30">
        <v>3</v>
      </c>
      <c r="H21" s="31"/>
      <c r="I21" s="41">
        <v>94</v>
      </c>
      <c r="J21" s="41">
        <v>97</v>
      </c>
      <c r="K21" s="41">
        <v>84</v>
      </c>
      <c r="L21" s="41">
        <v>92</v>
      </c>
      <c r="M21" s="41">
        <v>43</v>
      </c>
      <c r="N21" s="41">
        <v>44</v>
      </c>
      <c r="O21" s="41">
        <v>52</v>
      </c>
      <c r="P21" s="41">
        <v>45</v>
      </c>
      <c r="Q21" s="21">
        <f t="shared" si="3"/>
        <v>367</v>
      </c>
      <c r="R21" s="21">
        <f t="shared" si="4"/>
        <v>184</v>
      </c>
      <c r="S21" s="28">
        <f t="shared" si="5"/>
        <v>551</v>
      </c>
    </row>
    <row r="22" spans="1:19" ht="15.75" customHeight="1">
      <c r="A22" s="8" t="s">
        <v>38</v>
      </c>
      <c r="B22" s="46" t="s">
        <v>85</v>
      </c>
      <c r="C22" s="29" t="s">
        <v>86</v>
      </c>
      <c r="D22" s="10">
        <f t="shared" si="0"/>
        <v>355</v>
      </c>
      <c r="E22" s="10">
        <f t="shared" si="1"/>
        <v>194</v>
      </c>
      <c r="F22" s="51">
        <f t="shared" si="2"/>
        <v>549</v>
      </c>
      <c r="G22" s="30">
        <v>2</v>
      </c>
      <c r="H22" s="31"/>
      <c r="I22" s="41">
        <v>85</v>
      </c>
      <c r="J22" s="41">
        <v>84</v>
      </c>
      <c r="K22" s="41">
        <v>87</v>
      </c>
      <c r="L22" s="41">
        <v>99</v>
      </c>
      <c r="M22" s="41">
        <v>36</v>
      </c>
      <c r="N22" s="41">
        <v>42</v>
      </c>
      <c r="O22" s="41">
        <v>62</v>
      </c>
      <c r="P22" s="41">
        <v>54</v>
      </c>
      <c r="Q22" s="21">
        <f t="shared" si="3"/>
        <v>355</v>
      </c>
      <c r="R22" s="21">
        <f t="shared" si="4"/>
        <v>194</v>
      </c>
      <c r="S22" s="28">
        <f t="shared" si="5"/>
        <v>549</v>
      </c>
    </row>
    <row r="23" spans="1:19" ht="15.75" customHeight="1">
      <c r="A23" s="8" t="s">
        <v>39</v>
      </c>
      <c r="B23" s="47" t="s">
        <v>79</v>
      </c>
      <c r="C23" s="9" t="s">
        <v>68</v>
      </c>
      <c r="D23" s="10">
        <f t="shared" si="0"/>
        <v>360</v>
      </c>
      <c r="E23" s="10">
        <f t="shared" si="1"/>
        <v>187</v>
      </c>
      <c r="F23" s="51">
        <f t="shared" si="2"/>
        <v>547</v>
      </c>
      <c r="G23" s="10">
        <v>4</v>
      </c>
      <c r="H23" s="13"/>
      <c r="I23" s="22">
        <v>89</v>
      </c>
      <c r="J23" s="22">
        <v>93</v>
      </c>
      <c r="K23" s="22">
        <v>87</v>
      </c>
      <c r="L23" s="22">
        <v>91</v>
      </c>
      <c r="M23" s="22">
        <v>32</v>
      </c>
      <c r="N23" s="22">
        <v>50</v>
      </c>
      <c r="O23" s="22">
        <v>43</v>
      </c>
      <c r="P23" s="22">
        <v>62</v>
      </c>
      <c r="Q23" s="21">
        <f t="shared" si="3"/>
        <v>360</v>
      </c>
      <c r="R23" s="21">
        <f t="shared" si="4"/>
        <v>187</v>
      </c>
      <c r="S23" s="28">
        <f t="shared" si="5"/>
        <v>547</v>
      </c>
    </row>
    <row r="24" spans="1:19" ht="15.75" customHeight="1">
      <c r="A24" s="8" t="s">
        <v>40</v>
      </c>
      <c r="B24" s="45" t="s">
        <v>61</v>
      </c>
      <c r="C24" s="9" t="s">
        <v>60</v>
      </c>
      <c r="D24" s="10">
        <f t="shared" si="0"/>
        <v>377</v>
      </c>
      <c r="E24" s="10">
        <f t="shared" si="1"/>
        <v>170</v>
      </c>
      <c r="F24" s="51">
        <f t="shared" si="2"/>
        <v>547</v>
      </c>
      <c r="G24" s="10">
        <v>6</v>
      </c>
      <c r="H24" s="27"/>
      <c r="I24" s="22">
        <v>99</v>
      </c>
      <c r="J24" s="22">
        <v>98</v>
      </c>
      <c r="K24" s="22">
        <v>94</v>
      </c>
      <c r="L24" s="22">
        <v>86</v>
      </c>
      <c r="M24" s="22">
        <v>53</v>
      </c>
      <c r="N24" s="22">
        <v>33</v>
      </c>
      <c r="O24" s="22">
        <v>39</v>
      </c>
      <c r="P24" s="22">
        <v>45</v>
      </c>
      <c r="Q24" s="21">
        <f t="shared" si="3"/>
        <v>377</v>
      </c>
      <c r="R24" s="21">
        <f t="shared" si="4"/>
        <v>170</v>
      </c>
      <c r="S24" s="28">
        <f t="shared" si="5"/>
        <v>547</v>
      </c>
    </row>
    <row r="25" spans="1:19" ht="15.75" customHeight="1">
      <c r="A25" s="8" t="s">
        <v>24</v>
      </c>
      <c r="B25" s="47" t="s">
        <v>96</v>
      </c>
      <c r="C25" s="9" t="s">
        <v>68</v>
      </c>
      <c r="D25" s="10">
        <f t="shared" si="0"/>
        <v>359</v>
      </c>
      <c r="E25" s="10">
        <f t="shared" si="1"/>
        <v>186</v>
      </c>
      <c r="F25" s="51">
        <f t="shared" si="2"/>
        <v>545</v>
      </c>
      <c r="G25" s="10">
        <v>4</v>
      </c>
      <c r="H25" s="13"/>
      <c r="I25" s="22">
        <v>93</v>
      </c>
      <c r="J25" s="22">
        <v>81</v>
      </c>
      <c r="K25" s="22">
        <v>100</v>
      </c>
      <c r="L25" s="22">
        <v>85</v>
      </c>
      <c r="M25" s="22">
        <v>45</v>
      </c>
      <c r="N25" s="22">
        <v>44</v>
      </c>
      <c r="O25" s="22">
        <v>36</v>
      </c>
      <c r="P25" s="22">
        <v>61</v>
      </c>
      <c r="Q25" s="21">
        <f t="shared" si="3"/>
        <v>359</v>
      </c>
      <c r="R25" s="21">
        <f t="shared" si="4"/>
        <v>186</v>
      </c>
      <c r="S25" s="28">
        <f t="shared" si="5"/>
        <v>545</v>
      </c>
    </row>
    <row r="26" spans="1:19" ht="15.75" customHeight="1">
      <c r="A26" s="8" t="s">
        <v>25</v>
      </c>
      <c r="B26" s="47" t="s">
        <v>81</v>
      </c>
      <c r="C26" s="9" t="s">
        <v>51</v>
      </c>
      <c r="D26" s="10">
        <f t="shared" si="0"/>
        <v>363</v>
      </c>
      <c r="E26" s="10">
        <f t="shared" si="1"/>
        <v>179</v>
      </c>
      <c r="F26" s="51">
        <f t="shared" si="2"/>
        <v>542</v>
      </c>
      <c r="G26" s="10">
        <v>4</v>
      </c>
      <c r="H26" s="13"/>
      <c r="I26" s="22">
        <v>84</v>
      </c>
      <c r="J26" s="22">
        <v>93</v>
      </c>
      <c r="K26" s="22">
        <v>86</v>
      </c>
      <c r="L26" s="22">
        <v>100</v>
      </c>
      <c r="M26" s="22">
        <v>36</v>
      </c>
      <c r="N26" s="22">
        <v>35</v>
      </c>
      <c r="O26" s="22">
        <v>54</v>
      </c>
      <c r="P26" s="22">
        <v>54</v>
      </c>
      <c r="Q26" s="21">
        <f t="shared" si="3"/>
        <v>363</v>
      </c>
      <c r="R26" s="21">
        <f t="shared" si="4"/>
        <v>179</v>
      </c>
      <c r="S26" s="28">
        <f t="shared" si="5"/>
        <v>542</v>
      </c>
    </row>
    <row r="27" spans="1:19" ht="15.75" customHeight="1">
      <c r="A27" s="8" t="s">
        <v>26</v>
      </c>
      <c r="B27" s="45" t="s">
        <v>75</v>
      </c>
      <c r="C27" s="9" t="s">
        <v>58</v>
      </c>
      <c r="D27" s="10">
        <f t="shared" si="0"/>
        <v>359</v>
      </c>
      <c r="E27" s="10">
        <f t="shared" si="1"/>
        <v>173</v>
      </c>
      <c r="F27" s="51">
        <f t="shared" si="2"/>
        <v>532</v>
      </c>
      <c r="G27" s="10">
        <v>3</v>
      </c>
      <c r="H27" s="14"/>
      <c r="I27" s="22">
        <v>86</v>
      </c>
      <c r="J27" s="22">
        <v>88</v>
      </c>
      <c r="K27" s="22">
        <v>88</v>
      </c>
      <c r="L27" s="22">
        <v>97</v>
      </c>
      <c r="M27" s="22">
        <v>42</v>
      </c>
      <c r="N27" s="22">
        <v>34</v>
      </c>
      <c r="O27" s="22">
        <v>45</v>
      </c>
      <c r="P27" s="22">
        <v>52</v>
      </c>
      <c r="Q27" s="21">
        <f t="shared" si="3"/>
        <v>359</v>
      </c>
      <c r="R27" s="21">
        <f t="shared" si="4"/>
        <v>173</v>
      </c>
      <c r="S27" s="28">
        <f t="shared" si="5"/>
        <v>532</v>
      </c>
    </row>
    <row r="28" spans="1:19" ht="15.75" customHeight="1">
      <c r="A28" s="8" t="s">
        <v>27</v>
      </c>
      <c r="B28" s="46" t="s">
        <v>70</v>
      </c>
      <c r="C28" s="29" t="s">
        <v>62</v>
      </c>
      <c r="D28" s="10">
        <f t="shared" si="0"/>
        <v>373</v>
      </c>
      <c r="E28" s="10">
        <f t="shared" si="1"/>
        <v>153</v>
      </c>
      <c r="F28" s="51">
        <f t="shared" si="2"/>
        <v>526</v>
      </c>
      <c r="G28" s="30">
        <v>5</v>
      </c>
      <c r="H28" s="13"/>
      <c r="I28" s="22">
        <v>90</v>
      </c>
      <c r="J28" s="22">
        <v>99</v>
      </c>
      <c r="K28" s="22">
        <v>88</v>
      </c>
      <c r="L28" s="22">
        <v>96</v>
      </c>
      <c r="M28" s="22">
        <v>27</v>
      </c>
      <c r="N28" s="22">
        <v>40</v>
      </c>
      <c r="O28" s="22">
        <v>42</v>
      </c>
      <c r="P28" s="22">
        <v>44</v>
      </c>
      <c r="Q28" s="21">
        <f t="shared" si="3"/>
        <v>373</v>
      </c>
      <c r="R28" s="21">
        <f t="shared" si="4"/>
        <v>153</v>
      </c>
      <c r="S28" s="28">
        <f t="shared" si="5"/>
        <v>526</v>
      </c>
    </row>
    <row r="29" spans="1:19" ht="15.75" customHeight="1">
      <c r="A29" s="8" t="s">
        <v>28</v>
      </c>
      <c r="B29" s="45" t="s">
        <v>65</v>
      </c>
      <c r="C29" s="9" t="s">
        <v>60</v>
      </c>
      <c r="D29" s="10">
        <f t="shared" si="0"/>
        <v>362</v>
      </c>
      <c r="E29" s="10">
        <f t="shared" si="1"/>
        <v>163</v>
      </c>
      <c r="F29" s="51">
        <f t="shared" si="2"/>
        <v>525</v>
      </c>
      <c r="G29" s="10">
        <v>4</v>
      </c>
      <c r="H29" s="27"/>
      <c r="I29" s="22">
        <v>85</v>
      </c>
      <c r="J29" s="22">
        <v>92</v>
      </c>
      <c r="K29" s="22">
        <v>93</v>
      </c>
      <c r="L29" s="22">
        <v>92</v>
      </c>
      <c r="M29" s="22">
        <v>41</v>
      </c>
      <c r="N29" s="22">
        <v>34</v>
      </c>
      <c r="O29" s="22">
        <v>53</v>
      </c>
      <c r="P29" s="22">
        <v>35</v>
      </c>
      <c r="Q29" s="21">
        <f t="shared" si="3"/>
        <v>362</v>
      </c>
      <c r="R29" s="21">
        <f t="shared" si="4"/>
        <v>163</v>
      </c>
      <c r="S29" s="28">
        <f t="shared" si="5"/>
        <v>525</v>
      </c>
    </row>
    <row r="30" spans="1:20" ht="15.75" customHeight="1">
      <c r="A30" s="8" t="s">
        <v>29</v>
      </c>
      <c r="B30" s="45" t="s">
        <v>88</v>
      </c>
      <c r="C30" s="9" t="s">
        <v>51</v>
      </c>
      <c r="D30" s="10">
        <f t="shared" si="0"/>
        <v>352</v>
      </c>
      <c r="E30" s="10">
        <f t="shared" si="1"/>
        <v>168</v>
      </c>
      <c r="F30" s="51">
        <f t="shared" si="2"/>
        <v>520</v>
      </c>
      <c r="G30" s="30">
        <v>7</v>
      </c>
      <c r="H30" s="27"/>
      <c r="I30" s="22">
        <v>82</v>
      </c>
      <c r="J30" s="22">
        <v>93</v>
      </c>
      <c r="K30" s="22">
        <v>90</v>
      </c>
      <c r="L30" s="22">
        <v>87</v>
      </c>
      <c r="M30" s="22">
        <v>53</v>
      </c>
      <c r="N30" s="22">
        <v>36</v>
      </c>
      <c r="O30" s="22">
        <v>45</v>
      </c>
      <c r="P30" s="22">
        <v>34</v>
      </c>
      <c r="Q30" s="21">
        <f t="shared" si="3"/>
        <v>352</v>
      </c>
      <c r="R30" s="21">
        <f t="shared" si="4"/>
        <v>168</v>
      </c>
      <c r="S30" s="28">
        <f t="shared" si="5"/>
        <v>520</v>
      </c>
      <c r="T30" s="44"/>
    </row>
    <row r="31" spans="1:20" ht="15.75" customHeight="1">
      <c r="A31" s="8" t="s">
        <v>30</v>
      </c>
      <c r="B31" s="47" t="s">
        <v>97</v>
      </c>
      <c r="C31" s="9" t="s">
        <v>54</v>
      </c>
      <c r="D31" s="10">
        <f t="shared" si="0"/>
        <v>373</v>
      </c>
      <c r="E31" s="10">
        <f t="shared" si="1"/>
        <v>147</v>
      </c>
      <c r="F31" s="51">
        <f t="shared" si="2"/>
        <v>520</v>
      </c>
      <c r="G31" s="10">
        <v>10</v>
      </c>
      <c r="H31" s="13"/>
      <c r="I31" s="21">
        <v>91</v>
      </c>
      <c r="J31" s="21">
        <v>102</v>
      </c>
      <c r="K31" s="21">
        <v>81</v>
      </c>
      <c r="L31" s="21">
        <v>99</v>
      </c>
      <c r="M31" s="21">
        <v>27</v>
      </c>
      <c r="N31" s="21">
        <v>36</v>
      </c>
      <c r="O31" s="21">
        <v>58</v>
      </c>
      <c r="P31" s="21">
        <v>26</v>
      </c>
      <c r="Q31" s="21">
        <f t="shared" si="3"/>
        <v>373</v>
      </c>
      <c r="R31" s="21">
        <f t="shared" si="4"/>
        <v>147</v>
      </c>
      <c r="S31" s="28">
        <f t="shared" si="5"/>
        <v>520</v>
      </c>
      <c r="T31" s="44"/>
    </row>
    <row r="32" spans="1:20" ht="15.75" customHeight="1">
      <c r="A32" s="8" t="s">
        <v>31</v>
      </c>
      <c r="B32" s="46" t="s">
        <v>50</v>
      </c>
      <c r="C32" s="43" t="s">
        <v>51</v>
      </c>
      <c r="D32" s="10">
        <f t="shared" si="0"/>
        <v>354</v>
      </c>
      <c r="E32" s="10">
        <f t="shared" si="1"/>
        <v>161</v>
      </c>
      <c r="F32" s="51">
        <f t="shared" si="2"/>
        <v>515</v>
      </c>
      <c r="G32" s="30">
        <v>5</v>
      </c>
      <c r="H32" s="31"/>
      <c r="I32" s="41">
        <v>93</v>
      </c>
      <c r="J32" s="41">
        <v>77</v>
      </c>
      <c r="K32" s="41">
        <v>94</v>
      </c>
      <c r="L32" s="41">
        <v>90</v>
      </c>
      <c r="M32" s="41">
        <v>32</v>
      </c>
      <c r="N32" s="41">
        <v>49</v>
      </c>
      <c r="O32" s="41">
        <v>36</v>
      </c>
      <c r="P32" s="41">
        <v>44</v>
      </c>
      <c r="Q32" s="21">
        <f t="shared" si="3"/>
        <v>354</v>
      </c>
      <c r="R32" s="21">
        <f t="shared" si="4"/>
        <v>161</v>
      </c>
      <c r="S32" s="28">
        <f t="shared" si="5"/>
        <v>515</v>
      </c>
      <c r="T32" s="44"/>
    </row>
    <row r="33" spans="1:20" ht="15.75" customHeight="1">
      <c r="A33" s="8" t="s">
        <v>32</v>
      </c>
      <c r="B33" s="45" t="s">
        <v>87</v>
      </c>
      <c r="C33" s="9" t="s">
        <v>86</v>
      </c>
      <c r="D33" s="10">
        <f t="shared" si="0"/>
        <v>352</v>
      </c>
      <c r="E33" s="10">
        <f t="shared" si="1"/>
        <v>161</v>
      </c>
      <c r="F33" s="51">
        <f t="shared" si="2"/>
        <v>513</v>
      </c>
      <c r="G33" s="10">
        <v>6</v>
      </c>
      <c r="H33" s="14"/>
      <c r="I33" s="22">
        <v>87</v>
      </c>
      <c r="J33" s="22">
        <v>89</v>
      </c>
      <c r="K33" s="22">
        <v>89</v>
      </c>
      <c r="L33" s="22">
        <v>87</v>
      </c>
      <c r="M33" s="22">
        <v>45</v>
      </c>
      <c r="N33" s="22">
        <v>36</v>
      </c>
      <c r="O33" s="22">
        <v>36</v>
      </c>
      <c r="P33" s="22">
        <v>44</v>
      </c>
      <c r="Q33" s="21">
        <f t="shared" si="3"/>
        <v>352</v>
      </c>
      <c r="R33" s="21">
        <f t="shared" si="4"/>
        <v>161</v>
      </c>
      <c r="S33" s="28">
        <f t="shared" si="5"/>
        <v>513</v>
      </c>
      <c r="T33" s="44"/>
    </row>
    <row r="34" spans="1:20" ht="15.75" customHeight="1">
      <c r="A34" s="8" t="s">
        <v>33</v>
      </c>
      <c r="B34" s="45" t="s">
        <v>71</v>
      </c>
      <c r="C34" s="9" t="s">
        <v>68</v>
      </c>
      <c r="D34" s="10">
        <f t="shared" si="0"/>
        <v>357</v>
      </c>
      <c r="E34" s="10">
        <f t="shared" si="1"/>
        <v>149</v>
      </c>
      <c r="F34" s="51">
        <f t="shared" si="2"/>
        <v>506</v>
      </c>
      <c r="G34" s="10">
        <v>3</v>
      </c>
      <c r="H34" s="13"/>
      <c r="I34" s="22">
        <v>86</v>
      </c>
      <c r="J34" s="22">
        <v>104</v>
      </c>
      <c r="K34" s="22">
        <v>85</v>
      </c>
      <c r="L34" s="22">
        <v>82</v>
      </c>
      <c r="M34" s="22">
        <v>45</v>
      </c>
      <c r="N34" s="22">
        <v>45</v>
      </c>
      <c r="O34" s="22">
        <v>27</v>
      </c>
      <c r="P34" s="22">
        <v>32</v>
      </c>
      <c r="Q34" s="21">
        <f t="shared" si="3"/>
        <v>357</v>
      </c>
      <c r="R34" s="21">
        <f t="shared" si="4"/>
        <v>149</v>
      </c>
      <c r="S34" s="28">
        <f t="shared" si="5"/>
        <v>506</v>
      </c>
      <c r="T34" s="44"/>
    </row>
    <row r="35" spans="1:20" ht="15.75" customHeight="1">
      <c r="A35" s="8" t="s">
        <v>35</v>
      </c>
      <c r="B35" s="45" t="s">
        <v>55</v>
      </c>
      <c r="C35" s="9" t="s">
        <v>56</v>
      </c>
      <c r="D35" s="10">
        <f t="shared" si="0"/>
        <v>324</v>
      </c>
      <c r="E35" s="10">
        <f t="shared" si="1"/>
        <v>148</v>
      </c>
      <c r="F35" s="51">
        <f t="shared" si="2"/>
        <v>472</v>
      </c>
      <c r="G35" s="10">
        <v>10</v>
      </c>
      <c r="H35" s="13"/>
      <c r="I35" s="22">
        <v>77</v>
      </c>
      <c r="J35" s="22">
        <v>92</v>
      </c>
      <c r="K35" s="22">
        <v>74</v>
      </c>
      <c r="L35" s="22">
        <v>81</v>
      </c>
      <c r="M35" s="22">
        <v>34</v>
      </c>
      <c r="N35" s="22">
        <v>26</v>
      </c>
      <c r="O35" s="22">
        <v>43</v>
      </c>
      <c r="P35" s="22">
        <v>45</v>
      </c>
      <c r="Q35" s="21">
        <f t="shared" si="3"/>
        <v>324</v>
      </c>
      <c r="R35" s="21">
        <f t="shared" si="4"/>
        <v>148</v>
      </c>
      <c r="S35" s="28">
        <f t="shared" si="5"/>
        <v>472</v>
      </c>
      <c r="T35" s="44"/>
    </row>
    <row r="36" spans="1:20" ht="15.75" customHeight="1">
      <c r="A36" s="8" t="s">
        <v>36</v>
      </c>
      <c r="B36" s="45" t="s">
        <v>53</v>
      </c>
      <c r="C36" s="9" t="s">
        <v>49</v>
      </c>
      <c r="D36" s="10">
        <f t="shared" si="0"/>
        <v>0</v>
      </c>
      <c r="E36" s="10">
        <f t="shared" si="1"/>
        <v>0</v>
      </c>
      <c r="F36" s="51">
        <f t="shared" si="2"/>
        <v>0</v>
      </c>
      <c r="G36" s="10"/>
      <c r="H36" s="27"/>
      <c r="I36" s="22"/>
      <c r="J36" s="22"/>
      <c r="K36" s="22"/>
      <c r="L36" s="22"/>
      <c r="M36" s="22"/>
      <c r="N36" s="22"/>
      <c r="O36" s="22"/>
      <c r="P36" s="22"/>
      <c r="Q36" s="21">
        <f t="shared" si="3"/>
        <v>0</v>
      </c>
      <c r="R36" s="21">
        <f t="shared" si="4"/>
        <v>0</v>
      </c>
      <c r="S36" s="28">
        <f t="shared" si="5"/>
        <v>0</v>
      </c>
      <c r="T36" s="44"/>
    </row>
    <row r="37" spans="1:19" ht="18.75">
      <c r="A37" s="11"/>
      <c r="B37" s="49"/>
      <c r="C37" s="37"/>
      <c r="D37" s="12"/>
      <c r="E37" s="12"/>
      <c r="F37" s="36"/>
      <c r="G37" s="38"/>
      <c r="H37" s="31"/>
      <c r="I37" s="42"/>
      <c r="J37" s="42"/>
      <c r="K37" s="42"/>
      <c r="L37" s="42"/>
      <c r="M37" s="42"/>
      <c r="N37" s="42"/>
      <c r="O37" s="42"/>
      <c r="P37" s="42"/>
      <c r="Q37" s="39"/>
      <c r="R37" s="39"/>
      <c r="S37" s="40"/>
    </row>
    <row r="38" spans="2:19" ht="15.75" customHeight="1">
      <c r="B38" s="92" t="s">
        <v>42</v>
      </c>
      <c r="C38" s="92"/>
      <c r="H38" s="3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32"/>
    </row>
    <row r="39" spans="5:19" ht="15.75">
      <c r="E39" s="92" t="s">
        <v>13</v>
      </c>
      <c r="F39" s="92"/>
      <c r="H39" s="2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32"/>
    </row>
    <row r="40" spans="8:19" ht="15.75">
      <c r="H40" s="31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32"/>
    </row>
    <row r="41" spans="2:8" ht="15.75">
      <c r="B41" s="59"/>
      <c r="C41" s="60"/>
      <c r="E41" s="6"/>
      <c r="F41" s="6"/>
      <c r="H41" s="15"/>
    </row>
  </sheetData>
  <sheetProtection/>
  <mergeCells count="7">
    <mergeCell ref="M4:P4"/>
    <mergeCell ref="B38:C38"/>
    <mergeCell ref="E39:F39"/>
    <mergeCell ref="A1:G1"/>
    <mergeCell ref="A2:G2"/>
    <mergeCell ref="A3:G3"/>
    <mergeCell ref="I4:L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5.83203125" style="5" customWidth="1"/>
    <col min="2" max="2" width="37.66015625" style="50" customWidth="1"/>
    <col min="3" max="3" width="24.66015625" style="6" customWidth="1"/>
    <col min="4" max="5" width="7.83203125" style="7" customWidth="1"/>
    <col min="6" max="6" width="9.16015625" style="5" customWidth="1"/>
    <col min="7" max="7" width="6.83203125" style="7" customWidth="1"/>
    <col min="8" max="8" width="1.171875" style="2" customWidth="1"/>
    <col min="9" max="12" width="4.83203125" style="0" customWidth="1"/>
    <col min="13" max="14" width="6.83203125" style="0" customWidth="1"/>
    <col min="15" max="15" width="9.83203125" style="16" customWidth="1"/>
    <col min="16" max="16" width="6.83203125" style="0" customWidth="1"/>
    <col min="17" max="17" width="0.82421875" style="0" customWidth="1"/>
    <col min="18" max="19" width="7.83203125" style="0" customWidth="1"/>
    <col min="20" max="20" width="13.5" style="0" customWidth="1"/>
    <col min="21" max="21" width="6.83203125" style="0" customWidth="1"/>
  </cols>
  <sheetData>
    <row r="1" spans="1:21" ht="18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8" customHeight="1">
      <c r="A2" s="94" t="s">
        <v>84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s="20" customFormat="1" ht="18" customHeight="1">
      <c r="A3" s="95" t="s">
        <v>43</v>
      </c>
      <c r="B3" s="95"/>
      <c r="C3" s="95"/>
      <c r="D3" s="95"/>
      <c r="E3" s="95"/>
      <c r="F3" s="95"/>
      <c r="G3" s="95"/>
      <c r="H3" s="24"/>
      <c r="I3" s="100" t="s">
        <v>44</v>
      </c>
      <c r="J3" s="101"/>
      <c r="K3" s="101"/>
      <c r="L3" s="101"/>
      <c r="M3" s="101"/>
      <c r="N3" s="101"/>
      <c r="O3" s="101"/>
      <c r="P3" s="102"/>
      <c r="Q3" s="56"/>
      <c r="R3" s="96" t="s">
        <v>47</v>
      </c>
      <c r="S3" s="97"/>
      <c r="T3" s="97"/>
      <c r="U3" s="98"/>
    </row>
    <row r="4" spans="1:21" s="20" customFormat="1" ht="15.75" customHeight="1">
      <c r="A4" s="1" t="s">
        <v>10</v>
      </c>
      <c r="B4" s="3" t="s">
        <v>14</v>
      </c>
      <c r="C4" s="3" t="s">
        <v>46</v>
      </c>
      <c r="D4" s="4" t="s">
        <v>0</v>
      </c>
      <c r="E4" s="4" t="s">
        <v>12</v>
      </c>
      <c r="F4" s="1" t="s">
        <v>89</v>
      </c>
      <c r="G4" s="4" t="s">
        <v>11</v>
      </c>
      <c r="H4" s="17"/>
      <c r="I4" s="99" t="s">
        <v>0</v>
      </c>
      <c r="J4" s="99"/>
      <c r="K4" s="99" t="s">
        <v>12</v>
      </c>
      <c r="L4" s="99"/>
      <c r="M4" s="53" t="s">
        <v>0</v>
      </c>
      <c r="N4" s="53" t="s">
        <v>12</v>
      </c>
      <c r="O4" s="52" t="s">
        <v>90</v>
      </c>
      <c r="P4" s="4" t="s">
        <v>11</v>
      </c>
      <c r="Q4" s="4"/>
      <c r="R4" s="53" t="s">
        <v>0</v>
      </c>
      <c r="S4" s="53" t="s">
        <v>12</v>
      </c>
      <c r="T4" s="53" t="s">
        <v>83</v>
      </c>
      <c r="U4" s="53" t="s">
        <v>11</v>
      </c>
    </row>
    <row r="5" spans="1:21" ht="15.75" customHeight="1">
      <c r="A5" s="8" t="s">
        <v>1</v>
      </c>
      <c r="B5" s="45" t="str">
        <f>'EGYÉNI VÉGEREDMÉNY'!B5</f>
        <v>CSURGAI ANITA</v>
      </c>
      <c r="C5" s="9" t="str">
        <f>'EGYÉNI VÉGEREDMÉNY'!C5</f>
        <v>ZTE - ZÁÉV TK</v>
      </c>
      <c r="D5" s="9">
        <f>'EGYÉNI VÉGEREDMÉNY'!D5</f>
        <v>400</v>
      </c>
      <c r="E5" s="9">
        <f>'EGYÉNI VÉGEREDMÉNY'!E5</f>
        <v>230</v>
      </c>
      <c r="F5" s="45">
        <f>'EGYÉNI VÉGEREDMÉNY'!F5</f>
        <v>630</v>
      </c>
      <c r="G5" s="9">
        <f>'EGYÉNI VÉGEREDMÉNY'!G5</f>
        <v>0</v>
      </c>
      <c r="H5" s="27"/>
      <c r="I5" s="22">
        <v>69</v>
      </c>
      <c r="J5" s="22">
        <v>66</v>
      </c>
      <c r="K5" s="22">
        <v>34</v>
      </c>
      <c r="L5" s="22">
        <v>44</v>
      </c>
      <c r="M5" s="21">
        <f>I5+J5</f>
        <v>135</v>
      </c>
      <c r="N5" s="21">
        <f>K5+L5</f>
        <v>78</v>
      </c>
      <c r="O5" s="55">
        <f>M5+N5</f>
        <v>213</v>
      </c>
      <c r="P5" s="57">
        <v>0</v>
      </c>
      <c r="Q5" s="54"/>
      <c r="R5" s="57">
        <f>SUM(D5,M5)</f>
        <v>535</v>
      </c>
      <c r="S5" s="57">
        <f>SUM(E5,N5)</f>
        <v>308</v>
      </c>
      <c r="T5" s="58">
        <f>SUM(F5,O5)</f>
        <v>843</v>
      </c>
      <c r="U5" s="57">
        <f>SUM(G5,P5)</f>
        <v>0</v>
      </c>
    </row>
    <row r="6" spans="1:21" ht="15.75" customHeight="1">
      <c r="A6" s="8" t="s">
        <v>2</v>
      </c>
      <c r="B6" s="45" t="str">
        <f>'EGYÉNI VÉGEREDMÉNY'!B6</f>
        <v>SÁFRÁNY ANITA</v>
      </c>
      <c r="C6" s="9" t="str">
        <f>'EGYÉNI VÉGEREDMÉNY'!C6</f>
        <v>FTC</v>
      </c>
      <c r="D6" s="9">
        <f>'EGYÉNI VÉGEREDMÉNY'!D6</f>
        <v>357</v>
      </c>
      <c r="E6" s="9">
        <f>'EGYÉNI VÉGEREDMÉNY'!E6</f>
        <v>265</v>
      </c>
      <c r="F6" s="45">
        <f>'EGYÉNI VÉGEREDMÉNY'!F6</f>
        <v>622</v>
      </c>
      <c r="G6" s="9">
        <f>'EGYÉNI VÉGEREDMÉNY'!G6</f>
        <v>0</v>
      </c>
      <c r="H6" s="27"/>
      <c r="I6" s="22">
        <v>66</v>
      </c>
      <c r="J6" s="22">
        <v>73</v>
      </c>
      <c r="K6" s="22">
        <v>34</v>
      </c>
      <c r="L6" s="22">
        <v>36</v>
      </c>
      <c r="M6" s="21">
        <f aca="true" t="shared" si="0" ref="M6:M20">I6+J6</f>
        <v>139</v>
      </c>
      <c r="N6" s="21">
        <f aca="true" t="shared" si="1" ref="N6:N20">K6+L6</f>
        <v>70</v>
      </c>
      <c r="O6" s="55">
        <f aca="true" t="shared" si="2" ref="O6:O20">M6+N6</f>
        <v>209</v>
      </c>
      <c r="P6" s="57">
        <v>0</v>
      </c>
      <c r="Q6" s="54"/>
      <c r="R6" s="57">
        <f aca="true" t="shared" si="3" ref="R6:R20">SUM(D6,M6)</f>
        <v>496</v>
      </c>
      <c r="S6" s="57">
        <f aca="true" t="shared" si="4" ref="S6:S20">SUM(E6,N6)</f>
        <v>335</v>
      </c>
      <c r="T6" s="58">
        <f aca="true" t="shared" si="5" ref="T6:T20">SUM(F6,O6)</f>
        <v>831</v>
      </c>
      <c r="U6" s="57">
        <f aca="true" t="shared" si="6" ref="U6:U20">SUM(G6,P6)</f>
        <v>0</v>
      </c>
    </row>
    <row r="7" spans="1:21" ht="15.75" customHeight="1">
      <c r="A7" s="8" t="s">
        <v>3</v>
      </c>
      <c r="B7" s="45" t="str">
        <f>'EGYÉNI VÉGEREDMÉNY'!B7</f>
        <v>FODOR ANNAMÁRIA</v>
      </c>
      <c r="C7" s="9" t="str">
        <f>'EGYÉNI VÉGEREDMÉNY'!C7</f>
        <v>RÁKOSHEGYI VSE</v>
      </c>
      <c r="D7" s="9">
        <f>'EGYÉNI VÉGEREDMÉNY'!D7</f>
        <v>385</v>
      </c>
      <c r="E7" s="9">
        <f>'EGYÉNI VÉGEREDMÉNY'!E7</f>
        <v>213</v>
      </c>
      <c r="F7" s="45">
        <f>'EGYÉNI VÉGEREDMÉNY'!F7</f>
        <v>598</v>
      </c>
      <c r="G7" s="9">
        <f>'EGYÉNI VÉGEREDMÉNY'!G7</f>
        <v>1</v>
      </c>
      <c r="H7" s="27"/>
      <c r="I7" s="22">
        <v>62</v>
      </c>
      <c r="J7" s="22">
        <v>72</v>
      </c>
      <c r="K7" s="22">
        <v>45</v>
      </c>
      <c r="L7" s="22">
        <v>33</v>
      </c>
      <c r="M7" s="21">
        <f t="shared" si="0"/>
        <v>134</v>
      </c>
      <c r="N7" s="21">
        <f t="shared" si="1"/>
        <v>78</v>
      </c>
      <c r="O7" s="55">
        <f t="shared" si="2"/>
        <v>212</v>
      </c>
      <c r="P7" s="57">
        <v>0</v>
      </c>
      <c r="Q7" s="54"/>
      <c r="R7" s="57">
        <f t="shared" si="3"/>
        <v>519</v>
      </c>
      <c r="S7" s="57">
        <f t="shared" si="4"/>
        <v>291</v>
      </c>
      <c r="T7" s="58">
        <f t="shared" si="5"/>
        <v>810</v>
      </c>
      <c r="U7" s="57">
        <f t="shared" si="6"/>
        <v>1</v>
      </c>
    </row>
    <row r="8" spans="1:21" ht="15.75" customHeight="1">
      <c r="A8" s="8" t="s">
        <v>4</v>
      </c>
      <c r="B8" s="45" t="str">
        <f>'EGYÉNI VÉGEREDMÉNY'!B8</f>
        <v>FEGYVERES PETRA</v>
      </c>
      <c r="C8" s="9" t="str">
        <f>'EGYÉNI VÉGEREDMÉNY'!C8</f>
        <v>FTC</v>
      </c>
      <c r="D8" s="9">
        <f>'EGYÉNI VÉGEREDMÉNY'!D8</f>
        <v>386</v>
      </c>
      <c r="E8" s="9">
        <f>'EGYÉNI VÉGEREDMÉNY'!E8</f>
        <v>207</v>
      </c>
      <c r="F8" s="45">
        <f>'EGYÉNI VÉGEREDMÉNY'!F8</f>
        <v>593</v>
      </c>
      <c r="G8" s="9">
        <f>'EGYÉNI VÉGEREDMÉNY'!G8</f>
        <v>2</v>
      </c>
      <c r="H8" s="27"/>
      <c r="I8" s="22">
        <v>69</v>
      </c>
      <c r="J8" s="22">
        <v>71</v>
      </c>
      <c r="K8" s="22">
        <v>45</v>
      </c>
      <c r="L8" s="22">
        <v>36</v>
      </c>
      <c r="M8" s="21">
        <f t="shared" si="0"/>
        <v>140</v>
      </c>
      <c r="N8" s="21">
        <f t="shared" si="1"/>
        <v>81</v>
      </c>
      <c r="O8" s="55">
        <f t="shared" si="2"/>
        <v>221</v>
      </c>
      <c r="P8" s="57">
        <v>0</v>
      </c>
      <c r="Q8" s="54"/>
      <c r="R8" s="57">
        <f t="shared" si="3"/>
        <v>526</v>
      </c>
      <c r="S8" s="57">
        <f t="shared" si="4"/>
        <v>288</v>
      </c>
      <c r="T8" s="58">
        <f t="shared" si="5"/>
        <v>814</v>
      </c>
      <c r="U8" s="57">
        <f t="shared" si="6"/>
        <v>2</v>
      </c>
    </row>
    <row r="9" spans="1:21" ht="15.75" customHeight="1">
      <c r="A9" s="8" t="s">
        <v>5</v>
      </c>
      <c r="B9" s="45" t="str">
        <f>'EGYÉNI VÉGEREDMÉNY'!B9</f>
        <v>TÍMÁR EDINA</v>
      </c>
      <c r="C9" s="9" t="str">
        <f>'EGYÉNI VÉGEREDMÉNY'!C9</f>
        <v>RÁKOSHEGYI VSE</v>
      </c>
      <c r="D9" s="9">
        <f>'EGYÉNI VÉGEREDMÉNY'!D9</f>
        <v>374</v>
      </c>
      <c r="E9" s="9">
        <f>'EGYÉNI VÉGEREDMÉNY'!E9</f>
        <v>218</v>
      </c>
      <c r="F9" s="45">
        <f>'EGYÉNI VÉGEREDMÉNY'!F9</f>
        <v>592</v>
      </c>
      <c r="G9" s="9">
        <f>'EGYÉNI VÉGEREDMÉNY'!G9</f>
        <v>1</v>
      </c>
      <c r="H9" s="27"/>
      <c r="I9" s="22">
        <v>62</v>
      </c>
      <c r="J9" s="22">
        <v>69</v>
      </c>
      <c r="K9" s="22">
        <v>26</v>
      </c>
      <c r="L9" s="22">
        <v>43</v>
      </c>
      <c r="M9" s="21">
        <f t="shared" si="0"/>
        <v>131</v>
      </c>
      <c r="N9" s="21">
        <f t="shared" si="1"/>
        <v>69</v>
      </c>
      <c r="O9" s="55">
        <f t="shared" si="2"/>
        <v>200</v>
      </c>
      <c r="P9" s="57">
        <v>0</v>
      </c>
      <c r="Q9" s="54"/>
      <c r="R9" s="57">
        <f t="shared" si="3"/>
        <v>505</v>
      </c>
      <c r="S9" s="57">
        <f t="shared" si="4"/>
        <v>287</v>
      </c>
      <c r="T9" s="58">
        <f t="shared" si="5"/>
        <v>792</v>
      </c>
      <c r="U9" s="57">
        <f t="shared" si="6"/>
        <v>1</v>
      </c>
    </row>
    <row r="10" spans="1:21" ht="15.75" customHeight="1">
      <c r="A10" s="8" t="s">
        <v>6</v>
      </c>
      <c r="B10" s="45" t="str">
        <f>'EGYÉNI VÉGEREDMÉNY'!B10</f>
        <v>KACKSTADTER BEÁTA</v>
      </c>
      <c r="C10" s="9" t="str">
        <f>'EGYÉNI VÉGEREDMÉNY'!C10</f>
        <v>PÉCSI TSE</v>
      </c>
      <c r="D10" s="9">
        <f>'EGYÉNI VÉGEREDMÉNY'!D10</f>
        <v>373</v>
      </c>
      <c r="E10" s="9">
        <f>'EGYÉNI VÉGEREDMÉNY'!E10</f>
        <v>210</v>
      </c>
      <c r="F10" s="45">
        <f>'EGYÉNI VÉGEREDMÉNY'!F10</f>
        <v>583</v>
      </c>
      <c r="G10" s="9">
        <f>'EGYÉNI VÉGEREDMÉNY'!G10</f>
        <v>1</v>
      </c>
      <c r="H10" s="27"/>
      <c r="I10" s="22">
        <v>62</v>
      </c>
      <c r="J10" s="22">
        <v>68</v>
      </c>
      <c r="K10" s="22">
        <v>34</v>
      </c>
      <c r="L10" s="22">
        <v>27</v>
      </c>
      <c r="M10" s="21">
        <f t="shared" si="0"/>
        <v>130</v>
      </c>
      <c r="N10" s="21">
        <f t="shared" si="1"/>
        <v>61</v>
      </c>
      <c r="O10" s="55">
        <f t="shared" si="2"/>
        <v>191</v>
      </c>
      <c r="P10" s="57">
        <v>0</v>
      </c>
      <c r="Q10" s="54"/>
      <c r="R10" s="57">
        <f t="shared" si="3"/>
        <v>503</v>
      </c>
      <c r="S10" s="57">
        <f t="shared" si="4"/>
        <v>271</v>
      </c>
      <c r="T10" s="58">
        <f t="shared" si="5"/>
        <v>774</v>
      </c>
      <c r="U10" s="57">
        <f t="shared" si="6"/>
        <v>1</v>
      </c>
    </row>
    <row r="11" spans="1:21" ht="15.75" customHeight="1">
      <c r="A11" s="8" t="s">
        <v>7</v>
      </c>
      <c r="B11" s="45" t="str">
        <f>'EGYÉNI VÉGEREDMÉNY'!B11</f>
        <v>MÉHÉSZ ANITA</v>
      </c>
      <c r="C11" s="9" t="str">
        <f>'EGYÉNI VÉGEREDMÉNY'!C11</f>
        <v>RÁKOSHEGYI VSE</v>
      </c>
      <c r="D11" s="9">
        <f>'EGYÉNI VÉGEREDMÉNY'!D11</f>
        <v>384</v>
      </c>
      <c r="E11" s="9">
        <f>'EGYÉNI VÉGEREDMÉNY'!E11</f>
        <v>192</v>
      </c>
      <c r="F11" s="45">
        <f>'EGYÉNI VÉGEREDMÉNY'!F11</f>
        <v>576</v>
      </c>
      <c r="G11" s="9">
        <f>'EGYÉNI VÉGEREDMÉNY'!G11</f>
        <v>1</v>
      </c>
      <c r="H11" s="27"/>
      <c r="I11" s="22">
        <v>63</v>
      </c>
      <c r="J11" s="22">
        <v>72</v>
      </c>
      <c r="K11" s="22">
        <v>36</v>
      </c>
      <c r="L11" s="22">
        <v>35</v>
      </c>
      <c r="M11" s="21">
        <f t="shared" si="0"/>
        <v>135</v>
      </c>
      <c r="N11" s="21">
        <f t="shared" si="1"/>
        <v>71</v>
      </c>
      <c r="O11" s="55">
        <f t="shared" si="2"/>
        <v>206</v>
      </c>
      <c r="P11" s="57">
        <v>2</v>
      </c>
      <c r="Q11" s="54"/>
      <c r="R11" s="57">
        <f t="shared" si="3"/>
        <v>519</v>
      </c>
      <c r="S11" s="57">
        <f t="shared" si="4"/>
        <v>263</v>
      </c>
      <c r="T11" s="58">
        <f t="shared" si="5"/>
        <v>782</v>
      </c>
      <c r="U11" s="57">
        <f t="shared" si="6"/>
        <v>3</v>
      </c>
    </row>
    <row r="12" spans="1:21" ht="15.75" customHeight="1">
      <c r="A12" s="8" t="s">
        <v>8</v>
      </c>
      <c r="B12" s="45" t="str">
        <f>'EGYÉNI VÉGEREDMÉNY'!B12</f>
        <v>HARCOS ÁGNES</v>
      </c>
      <c r="C12" s="9" t="str">
        <f>'EGYÉNI VÉGEREDMÉNY'!C12</f>
        <v>RÁKOSHEGYI VSE</v>
      </c>
      <c r="D12" s="9">
        <f>'EGYÉNI VÉGEREDMÉNY'!D12</f>
        <v>369</v>
      </c>
      <c r="E12" s="9">
        <f>'EGYÉNI VÉGEREDMÉNY'!E12</f>
        <v>205</v>
      </c>
      <c r="F12" s="45">
        <f>'EGYÉNI VÉGEREDMÉNY'!F12</f>
        <v>574</v>
      </c>
      <c r="G12" s="9">
        <f>'EGYÉNI VÉGEREDMÉNY'!G12</f>
        <v>2</v>
      </c>
      <c r="H12" s="27"/>
      <c r="I12" s="22">
        <v>54</v>
      </c>
      <c r="J12" s="22">
        <v>53</v>
      </c>
      <c r="K12" s="22">
        <v>32</v>
      </c>
      <c r="L12" s="22">
        <v>23</v>
      </c>
      <c r="M12" s="21">
        <f t="shared" si="0"/>
        <v>107</v>
      </c>
      <c r="N12" s="21">
        <f t="shared" si="1"/>
        <v>55</v>
      </c>
      <c r="O12" s="55">
        <f t="shared" si="2"/>
        <v>162</v>
      </c>
      <c r="P12" s="57">
        <v>2</v>
      </c>
      <c r="Q12" s="54"/>
      <c r="R12" s="57">
        <f t="shared" si="3"/>
        <v>476</v>
      </c>
      <c r="S12" s="57">
        <f t="shared" si="4"/>
        <v>260</v>
      </c>
      <c r="T12" s="58">
        <f t="shared" si="5"/>
        <v>736</v>
      </c>
      <c r="U12" s="57">
        <f t="shared" si="6"/>
        <v>4</v>
      </c>
    </row>
    <row r="13" spans="1:21" ht="15.75" customHeight="1">
      <c r="A13" s="8" t="s">
        <v>9</v>
      </c>
      <c r="B13" s="45" t="str">
        <f>'EGYÉNI VÉGEREDMÉNY'!B13</f>
        <v>RUBINSZKI RITA</v>
      </c>
      <c r="C13" s="9" t="str">
        <f>'EGYÉNI VÉGEREDMÉNY'!C13</f>
        <v>PÉCSI TSE</v>
      </c>
      <c r="D13" s="9">
        <f>'EGYÉNI VÉGEREDMÉNY'!D13</f>
        <v>375</v>
      </c>
      <c r="E13" s="9">
        <f>'EGYÉNI VÉGEREDMÉNY'!E13</f>
        <v>193</v>
      </c>
      <c r="F13" s="45">
        <f>'EGYÉNI VÉGEREDMÉNY'!F13</f>
        <v>568</v>
      </c>
      <c r="G13" s="9">
        <f>'EGYÉNI VÉGEREDMÉNY'!G13</f>
        <v>0</v>
      </c>
      <c r="H13" s="27"/>
      <c r="I13" s="22">
        <v>58</v>
      </c>
      <c r="J13" s="22">
        <v>60</v>
      </c>
      <c r="K13" s="22">
        <v>29</v>
      </c>
      <c r="L13" s="22">
        <v>45</v>
      </c>
      <c r="M13" s="21">
        <f t="shared" si="0"/>
        <v>118</v>
      </c>
      <c r="N13" s="21">
        <f t="shared" si="1"/>
        <v>74</v>
      </c>
      <c r="O13" s="55">
        <f t="shared" si="2"/>
        <v>192</v>
      </c>
      <c r="P13" s="57">
        <v>0</v>
      </c>
      <c r="Q13" s="54"/>
      <c r="R13" s="57">
        <f t="shared" si="3"/>
        <v>493</v>
      </c>
      <c r="S13" s="57">
        <f t="shared" si="4"/>
        <v>267</v>
      </c>
      <c r="T13" s="58">
        <f t="shared" si="5"/>
        <v>760</v>
      </c>
      <c r="U13" s="57">
        <f t="shared" si="6"/>
        <v>0</v>
      </c>
    </row>
    <row r="14" spans="1:21" ht="15.75" customHeight="1">
      <c r="A14" s="8" t="s">
        <v>17</v>
      </c>
      <c r="B14" s="45" t="str">
        <f>'EGYÉNI VÉGEREDMÉNY'!B14</f>
        <v>BARACSI ÁGNES</v>
      </c>
      <c r="C14" s="9" t="str">
        <f>'EGYÉNI VÉGEREDMÉNY'!C14</f>
        <v>EGYÉNI INDULÓ</v>
      </c>
      <c r="D14" s="9">
        <f>'EGYÉNI VÉGEREDMÉNY'!D14</f>
        <v>357</v>
      </c>
      <c r="E14" s="9">
        <f>'EGYÉNI VÉGEREDMÉNY'!E14</f>
        <v>206</v>
      </c>
      <c r="F14" s="45">
        <f>'EGYÉNI VÉGEREDMÉNY'!F14</f>
        <v>563</v>
      </c>
      <c r="G14" s="9">
        <f>'EGYÉNI VÉGEREDMÉNY'!G14</f>
        <v>4</v>
      </c>
      <c r="H14" s="27"/>
      <c r="I14" s="22">
        <v>70</v>
      </c>
      <c r="J14" s="22">
        <v>62</v>
      </c>
      <c r="K14" s="22">
        <v>52</v>
      </c>
      <c r="L14" s="22">
        <v>25</v>
      </c>
      <c r="M14" s="21">
        <f t="shared" si="0"/>
        <v>132</v>
      </c>
      <c r="N14" s="21">
        <f t="shared" si="1"/>
        <v>77</v>
      </c>
      <c r="O14" s="55">
        <f t="shared" si="2"/>
        <v>209</v>
      </c>
      <c r="P14" s="57">
        <v>0</v>
      </c>
      <c r="Q14" s="54"/>
      <c r="R14" s="57">
        <f t="shared" si="3"/>
        <v>489</v>
      </c>
      <c r="S14" s="57">
        <f t="shared" si="4"/>
        <v>283</v>
      </c>
      <c r="T14" s="58">
        <f t="shared" si="5"/>
        <v>772</v>
      </c>
      <c r="U14" s="57">
        <f t="shared" si="6"/>
        <v>4</v>
      </c>
    </row>
    <row r="15" spans="1:21" ht="15.75" customHeight="1">
      <c r="A15" s="8" t="s">
        <v>18</v>
      </c>
      <c r="B15" s="80" t="str">
        <f>'EGYÉNI VÉGEREDMÉNY'!B15</f>
        <v>PETÉNÉ BRUSZT KRISZTINA</v>
      </c>
      <c r="C15" s="9" t="str">
        <f>'EGYÉNI VÉGEREDMÉNY'!C15</f>
        <v>FTC</v>
      </c>
      <c r="D15" s="9">
        <f>'EGYÉNI VÉGEREDMÉNY'!D15</f>
        <v>364</v>
      </c>
      <c r="E15" s="9">
        <f>'EGYÉNI VÉGEREDMÉNY'!E15</f>
        <v>198</v>
      </c>
      <c r="F15" s="45">
        <f>'EGYÉNI VÉGEREDMÉNY'!F15</f>
        <v>562</v>
      </c>
      <c r="G15" s="9">
        <f>'EGYÉNI VÉGEREDMÉNY'!G15</f>
        <v>6</v>
      </c>
      <c r="H15" s="27"/>
      <c r="I15" s="22">
        <v>59</v>
      </c>
      <c r="J15" s="22">
        <v>50</v>
      </c>
      <c r="K15" s="22">
        <v>25</v>
      </c>
      <c r="L15" s="22">
        <v>25</v>
      </c>
      <c r="M15" s="21">
        <f t="shared" si="0"/>
        <v>109</v>
      </c>
      <c r="N15" s="21">
        <f t="shared" si="1"/>
        <v>50</v>
      </c>
      <c r="O15" s="55">
        <f t="shared" si="2"/>
        <v>159</v>
      </c>
      <c r="P15" s="57">
        <v>2</v>
      </c>
      <c r="Q15" s="54"/>
      <c r="R15" s="57">
        <f t="shared" si="3"/>
        <v>473</v>
      </c>
      <c r="S15" s="57">
        <f t="shared" si="4"/>
        <v>248</v>
      </c>
      <c r="T15" s="58">
        <f t="shared" si="5"/>
        <v>721</v>
      </c>
      <c r="U15" s="57">
        <f t="shared" si="6"/>
        <v>8</v>
      </c>
    </row>
    <row r="16" spans="1:21" ht="15.75" customHeight="1">
      <c r="A16" s="8" t="s">
        <v>19</v>
      </c>
      <c r="B16" s="45" t="str">
        <f>'EGYÉNI VÉGEREDMÉNY'!B16</f>
        <v>NEMES IRÉN</v>
      </c>
      <c r="C16" s="9" t="str">
        <f>'EGYÉNI VÉGEREDMÉNY'!C16</f>
        <v>ZTE - ZÁÉV TK</v>
      </c>
      <c r="D16" s="9">
        <f>'EGYÉNI VÉGEREDMÉNY'!D16</f>
        <v>380</v>
      </c>
      <c r="E16" s="9">
        <f>'EGYÉNI VÉGEREDMÉNY'!E16</f>
        <v>180</v>
      </c>
      <c r="F16" s="45">
        <f>'EGYÉNI VÉGEREDMÉNY'!F16</f>
        <v>560</v>
      </c>
      <c r="G16" s="9">
        <f>'EGYÉNI VÉGEREDMÉNY'!G16</f>
        <v>1</v>
      </c>
      <c r="H16" s="27"/>
      <c r="I16" s="22">
        <v>68</v>
      </c>
      <c r="J16" s="22">
        <v>68</v>
      </c>
      <c r="K16" s="22">
        <v>32</v>
      </c>
      <c r="L16" s="22">
        <v>42</v>
      </c>
      <c r="M16" s="21">
        <f t="shared" si="0"/>
        <v>136</v>
      </c>
      <c r="N16" s="21">
        <f t="shared" si="1"/>
        <v>74</v>
      </c>
      <c r="O16" s="55">
        <f t="shared" si="2"/>
        <v>210</v>
      </c>
      <c r="P16" s="57">
        <v>1</v>
      </c>
      <c r="Q16" s="54"/>
      <c r="R16" s="57">
        <f t="shared" si="3"/>
        <v>516</v>
      </c>
      <c r="S16" s="57">
        <f t="shared" si="4"/>
        <v>254</v>
      </c>
      <c r="T16" s="58">
        <f t="shared" si="5"/>
        <v>770</v>
      </c>
      <c r="U16" s="57">
        <f t="shared" si="6"/>
        <v>2</v>
      </c>
    </row>
    <row r="17" spans="1:21" ht="15.75" customHeight="1">
      <c r="A17" s="8" t="s">
        <v>20</v>
      </c>
      <c r="B17" s="45" t="str">
        <f>'EGYÉNI VÉGEREDMÉNY'!B17</f>
        <v>JOÓ-NÉMETH KINGA</v>
      </c>
      <c r="C17" s="9" t="str">
        <f>'EGYÉNI VÉGEREDMÉNY'!C17</f>
        <v>KÖFÉM SC</v>
      </c>
      <c r="D17" s="9">
        <f>'EGYÉNI VÉGEREDMÉNY'!D17</f>
        <v>369</v>
      </c>
      <c r="E17" s="9">
        <f>'EGYÉNI VÉGEREDMÉNY'!E17</f>
        <v>186</v>
      </c>
      <c r="F17" s="45">
        <f>'EGYÉNI VÉGEREDMÉNY'!F17</f>
        <v>555</v>
      </c>
      <c r="G17" s="9">
        <f>'EGYÉNI VÉGEREDMÉNY'!G17</f>
        <v>5</v>
      </c>
      <c r="H17" s="27"/>
      <c r="I17" s="22">
        <v>62</v>
      </c>
      <c r="J17" s="22">
        <v>48</v>
      </c>
      <c r="K17" s="22">
        <v>34</v>
      </c>
      <c r="L17" s="22">
        <v>41</v>
      </c>
      <c r="M17" s="21">
        <f t="shared" si="0"/>
        <v>110</v>
      </c>
      <c r="N17" s="21">
        <f t="shared" si="1"/>
        <v>75</v>
      </c>
      <c r="O17" s="55">
        <f t="shared" si="2"/>
        <v>185</v>
      </c>
      <c r="P17" s="57">
        <v>0</v>
      </c>
      <c r="Q17" s="54"/>
      <c r="R17" s="57">
        <f t="shared" si="3"/>
        <v>479</v>
      </c>
      <c r="S17" s="57">
        <f t="shared" si="4"/>
        <v>261</v>
      </c>
      <c r="T17" s="58">
        <f t="shared" si="5"/>
        <v>740</v>
      </c>
      <c r="U17" s="57">
        <f t="shared" si="6"/>
        <v>5</v>
      </c>
    </row>
    <row r="18" spans="1:21" ht="15.75" customHeight="1">
      <c r="A18" s="8" t="s">
        <v>21</v>
      </c>
      <c r="B18" s="45" t="str">
        <f>'EGYÉNI VÉGEREDMÉNY'!B18</f>
        <v>HORVÁTH SAROLTA</v>
      </c>
      <c r="C18" s="9" t="str">
        <f>'EGYÉNI VÉGEREDMÉNY'!C18</f>
        <v>NEUNKIRSCHEN</v>
      </c>
      <c r="D18" s="9">
        <f>'EGYÉNI VÉGEREDMÉNY'!D18</f>
        <v>362</v>
      </c>
      <c r="E18" s="9">
        <f>'EGYÉNI VÉGEREDMÉNY'!E18</f>
        <v>192</v>
      </c>
      <c r="F18" s="45">
        <f>'EGYÉNI VÉGEREDMÉNY'!F18</f>
        <v>554</v>
      </c>
      <c r="G18" s="9">
        <f>'EGYÉNI VÉGEREDMÉNY'!G18</f>
        <v>2</v>
      </c>
      <c r="H18" s="27"/>
      <c r="I18" s="22">
        <v>65</v>
      </c>
      <c r="J18" s="22">
        <v>63</v>
      </c>
      <c r="K18" s="22">
        <v>26</v>
      </c>
      <c r="L18" s="22">
        <v>32</v>
      </c>
      <c r="M18" s="21">
        <f t="shared" si="0"/>
        <v>128</v>
      </c>
      <c r="N18" s="21">
        <f t="shared" si="1"/>
        <v>58</v>
      </c>
      <c r="O18" s="55">
        <f t="shared" si="2"/>
        <v>186</v>
      </c>
      <c r="P18" s="57">
        <v>1</v>
      </c>
      <c r="Q18" s="54"/>
      <c r="R18" s="57">
        <f t="shared" si="3"/>
        <v>490</v>
      </c>
      <c r="S18" s="57">
        <f t="shared" si="4"/>
        <v>250</v>
      </c>
      <c r="T18" s="58">
        <f t="shared" si="5"/>
        <v>740</v>
      </c>
      <c r="U18" s="57">
        <f t="shared" si="6"/>
        <v>3</v>
      </c>
    </row>
    <row r="19" spans="1:21" ht="15.75" customHeight="1">
      <c r="A19" s="8" t="s">
        <v>22</v>
      </c>
      <c r="B19" s="45" t="str">
        <f>'EGYÉNI VÉGEREDMÉNY'!B19</f>
        <v>FICSORNÉ KRAKKÓ ÉVA</v>
      </c>
      <c r="C19" s="9" t="str">
        <f>'EGYÉNI VÉGEREDMÉNY'!C19</f>
        <v>TATABÁNYAI SC</v>
      </c>
      <c r="D19" s="9">
        <f>'EGYÉNI VÉGEREDMÉNY'!D19</f>
        <v>368</v>
      </c>
      <c r="E19" s="9">
        <f>'EGYÉNI VÉGEREDMÉNY'!E19</f>
        <v>186</v>
      </c>
      <c r="F19" s="45">
        <f>'EGYÉNI VÉGEREDMÉNY'!F19</f>
        <v>554</v>
      </c>
      <c r="G19" s="9">
        <f>'EGYÉNI VÉGEREDMÉNY'!G19</f>
        <v>3</v>
      </c>
      <c r="H19" s="27"/>
      <c r="I19" s="22">
        <v>65</v>
      </c>
      <c r="J19" s="22">
        <v>53</v>
      </c>
      <c r="K19" s="22">
        <v>25</v>
      </c>
      <c r="L19" s="22">
        <v>45</v>
      </c>
      <c r="M19" s="21">
        <f t="shared" si="0"/>
        <v>118</v>
      </c>
      <c r="N19" s="21">
        <f t="shared" si="1"/>
        <v>70</v>
      </c>
      <c r="O19" s="55">
        <f t="shared" si="2"/>
        <v>188</v>
      </c>
      <c r="P19" s="57">
        <v>2</v>
      </c>
      <c r="Q19" s="54"/>
      <c r="R19" s="57">
        <f t="shared" si="3"/>
        <v>486</v>
      </c>
      <c r="S19" s="57">
        <f t="shared" si="4"/>
        <v>256</v>
      </c>
      <c r="T19" s="58">
        <f t="shared" si="5"/>
        <v>742</v>
      </c>
      <c r="U19" s="57">
        <f t="shared" si="6"/>
        <v>5</v>
      </c>
    </row>
    <row r="20" spans="1:21" ht="15.75" customHeight="1">
      <c r="A20" s="8" t="s">
        <v>23</v>
      </c>
      <c r="B20" s="45" t="str">
        <f>'EGYÉNI VÉGEREDMÉNY'!B20</f>
        <v>NAGY LÁSZLÓNÉ</v>
      </c>
      <c r="C20" s="9" t="str">
        <f>'EGYÉNI VÉGEREDMÉNY'!C20</f>
        <v>EGYÉNI INDULÓ</v>
      </c>
      <c r="D20" s="9">
        <f>'EGYÉNI VÉGEREDMÉNY'!D20</f>
        <v>385</v>
      </c>
      <c r="E20" s="9">
        <f>'EGYÉNI VÉGEREDMÉNY'!E20</f>
        <v>168</v>
      </c>
      <c r="F20" s="45">
        <f>'EGYÉNI VÉGEREDMÉNY'!F20</f>
        <v>553</v>
      </c>
      <c r="G20" s="9">
        <f>'EGYÉNI VÉGEREDMÉNY'!G20</f>
        <v>3</v>
      </c>
      <c r="H20" s="27"/>
      <c r="I20" s="22">
        <v>64</v>
      </c>
      <c r="J20" s="22">
        <v>66</v>
      </c>
      <c r="K20" s="22">
        <v>27</v>
      </c>
      <c r="L20" s="22">
        <v>33</v>
      </c>
      <c r="M20" s="21">
        <f t="shared" si="0"/>
        <v>130</v>
      </c>
      <c r="N20" s="21">
        <f t="shared" si="1"/>
        <v>60</v>
      </c>
      <c r="O20" s="55">
        <f t="shared" si="2"/>
        <v>190</v>
      </c>
      <c r="P20" s="57">
        <v>2</v>
      </c>
      <c r="Q20" s="54"/>
      <c r="R20" s="57">
        <f t="shared" si="3"/>
        <v>515</v>
      </c>
      <c r="S20" s="57">
        <f t="shared" si="4"/>
        <v>228</v>
      </c>
      <c r="T20" s="58">
        <f t="shared" si="5"/>
        <v>743</v>
      </c>
      <c r="U20" s="57">
        <f t="shared" si="6"/>
        <v>5</v>
      </c>
    </row>
    <row r="21" spans="1:15" ht="18.75">
      <c r="A21" s="11"/>
      <c r="B21" s="49"/>
      <c r="C21" s="37"/>
      <c r="D21" s="12"/>
      <c r="E21" s="12"/>
      <c r="F21" s="36"/>
      <c r="G21" s="38"/>
      <c r="H21" s="31"/>
      <c r="I21" s="42"/>
      <c r="J21" s="42"/>
      <c r="K21" s="42"/>
      <c r="L21" s="42"/>
      <c r="M21" s="39"/>
      <c r="N21" s="39"/>
      <c r="O21" s="40"/>
    </row>
    <row r="22" spans="2:15" ht="15.75">
      <c r="B22" s="92" t="s">
        <v>45</v>
      </c>
      <c r="C22" s="92"/>
      <c r="H22" s="31"/>
      <c r="I22" s="20"/>
      <c r="J22" s="20"/>
      <c r="K22" s="20"/>
      <c r="L22" s="20"/>
      <c r="M22" s="20"/>
      <c r="N22" s="20"/>
      <c r="O22" s="32"/>
    </row>
    <row r="23" spans="4:15" ht="15.75" customHeight="1">
      <c r="D23" s="92" t="s">
        <v>13</v>
      </c>
      <c r="E23" s="92"/>
      <c r="F23" s="92"/>
      <c r="G23" s="92"/>
      <c r="H23" s="23"/>
      <c r="I23" s="20"/>
      <c r="J23" s="20"/>
      <c r="K23" s="20"/>
      <c r="L23" s="20"/>
      <c r="M23" s="20"/>
      <c r="N23" s="20"/>
      <c r="O23" s="32"/>
    </row>
    <row r="24" spans="8:15" ht="15.75">
      <c r="H24" s="31"/>
      <c r="I24" s="20"/>
      <c r="J24" s="20"/>
      <c r="K24" s="20"/>
      <c r="L24" s="20"/>
      <c r="M24" s="20"/>
      <c r="N24" s="20"/>
      <c r="O24" s="32"/>
    </row>
    <row r="25" spans="5:8" ht="15.75">
      <c r="E25" s="6"/>
      <c r="F25" s="6"/>
      <c r="H25" s="15"/>
    </row>
  </sheetData>
  <sheetProtection/>
  <mergeCells count="9">
    <mergeCell ref="D23:G23"/>
    <mergeCell ref="R3:U3"/>
    <mergeCell ref="A2:U2"/>
    <mergeCell ref="A1:U1"/>
    <mergeCell ref="K4:L4"/>
    <mergeCell ref="B22:C22"/>
    <mergeCell ref="I3:P3"/>
    <mergeCell ref="A3:G3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H9" sqref="H9"/>
    </sheetView>
  </sheetViews>
  <sheetFormatPr defaultColWidth="9.33203125" defaultRowHeight="12.75"/>
  <cols>
    <col min="1" max="1" width="5.83203125" style="5" customWidth="1"/>
    <col min="2" max="2" width="39.66015625" style="50" customWidth="1"/>
    <col min="3" max="3" width="25.5" style="6" customWidth="1"/>
    <col min="4" max="5" width="8.83203125" style="0" customWidth="1"/>
    <col min="6" max="6" width="13.5" style="0" customWidth="1"/>
    <col min="7" max="7" width="6.83203125" style="0" customWidth="1"/>
  </cols>
  <sheetData>
    <row r="1" spans="1:7" ht="18.75">
      <c r="A1" s="93" t="s">
        <v>99</v>
      </c>
      <c r="B1" s="93"/>
      <c r="C1" s="93"/>
      <c r="D1" s="93"/>
      <c r="E1" s="93"/>
      <c r="F1" s="93"/>
      <c r="G1" s="93"/>
    </row>
    <row r="2" spans="1:7" ht="18.75">
      <c r="A2" s="94" t="s">
        <v>84</v>
      </c>
      <c r="B2" s="94"/>
      <c r="C2" s="94"/>
      <c r="D2" s="94"/>
      <c r="E2" s="94"/>
      <c r="F2" s="94"/>
      <c r="G2" s="94"/>
    </row>
    <row r="3" spans="1:7" ht="18.75">
      <c r="A3" s="95" t="s">
        <v>43</v>
      </c>
      <c r="B3" s="95"/>
      <c r="C3" s="95"/>
      <c r="D3" s="96" t="s">
        <v>47</v>
      </c>
      <c r="E3" s="97"/>
      <c r="F3" s="97"/>
      <c r="G3" s="98"/>
    </row>
    <row r="4" spans="1:7" ht="15.75" customHeight="1">
      <c r="A4" s="1" t="s">
        <v>10</v>
      </c>
      <c r="B4" s="3" t="s">
        <v>14</v>
      </c>
      <c r="C4" s="3" t="s">
        <v>46</v>
      </c>
      <c r="D4" s="53" t="s">
        <v>0</v>
      </c>
      <c r="E4" s="53" t="s">
        <v>12</v>
      </c>
      <c r="F4" s="53" t="s">
        <v>83</v>
      </c>
      <c r="G4" s="53" t="s">
        <v>11</v>
      </c>
    </row>
    <row r="5" spans="1:7" ht="15.75" customHeight="1">
      <c r="A5" s="63" t="s">
        <v>1</v>
      </c>
      <c r="B5" s="67" t="str">
        <f>'EGYÉNI VÉGEREDMÉNY'!B5</f>
        <v>CSURGAI ANITA</v>
      </c>
      <c r="C5" s="67" t="str">
        <f>'EGYÉNI VÉGEREDMÉNY'!C5</f>
        <v>ZTE - ZÁÉV TK</v>
      </c>
      <c r="D5" s="81">
        <f>'SPRINT EGYÉNI részletes'!R5</f>
        <v>535</v>
      </c>
      <c r="E5" s="81">
        <f>'SPRINT EGYÉNI részletes'!S5</f>
        <v>308</v>
      </c>
      <c r="F5" s="66">
        <f>'SPRINT EGYÉNI részletes'!T5</f>
        <v>843</v>
      </c>
      <c r="G5" s="81">
        <f>'SPRINT EGYÉNI részletes'!U5</f>
        <v>0</v>
      </c>
    </row>
    <row r="6" spans="1:7" ht="15.75" customHeight="1">
      <c r="A6" s="69" t="s">
        <v>2</v>
      </c>
      <c r="B6" s="72" t="str">
        <f>'EGYÉNI VÉGEREDMÉNY'!B6</f>
        <v>SÁFRÁNY ANITA</v>
      </c>
      <c r="C6" s="72" t="str">
        <f>'EGYÉNI VÉGEREDMÉNY'!C6</f>
        <v>FTC</v>
      </c>
      <c r="D6" s="83">
        <f>'SPRINT EGYÉNI részletes'!R6</f>
        <v>496</v>
      </c>
      <c r="E6" s="83">
        <f>'SPRINT EGYÉNI részletes'!S6</f>
        <v>335</v>
      </c>
      <c r="F6" s="82">
        <f>'SPRINT EGYÉNI részletes'!T6</f>
        <v>831</v>
      </c>
      <c r="G6" s="83">
        <f>'SPRINT EGYÉNI részletes'!U6</f>
        <v>0</v>
      </c>
    </row>
    <row r="7" spans="1:7" ht="15.75" customHeight="1">
      <c r="A7" s="74" t="s">
        <v>3</v>
      </c>
      <c r="B7" s="84" t="str">
        <f>'EGYÉNI VÉGEREDMÉNY'!B8</f>
        <v>FEGYVERES PETRA</v>
      </c>
      <c r="C7" s="84" t="str">
        <f>'EGYÉNI VÉGEREDMÉNY'!C8</f>
        <v>FTC</v>
      </c>
      <c r="D7" s="86">
        <f>'SPRINT EGYÉNI részletes'!R8</f>
        <v>526</v>
      </c>
      <c r="E7" s="86">
        <f>'SPRINT EGYÉNI részletes'!S8</f>
        <v>288</v>
      </c>
      <c r="F7" s="85">
        <f>'SPRINT EGYÉNI részletes'!T8</f>
        <v>814</v>
      </c>
      <c r="G7" s="86">
        <f>'SPRINT EGYÉNI részletes'!U8</f>
        <v>2</v>
      </c>
    </row>
    <row r="8" spans="1:7" ht="15.75" customHeight="1">
      <c r="A8" s="8" t="s">
        <v>4</v>
      </c>
      <c r="B8" s="45" t="str">
        <f>'EGYÉNI VÉGEREDMÉNY'!B7</f>
        <v>FODOR ANNAMÁRIA</v>
      </c>
      <c r="C8" s="9" t="str">
        <f>'EGYÉNI VÉGEREDMÉNY'!C7</f>
        <v>RÁKOSHEGYI VSE</v>
      </c>
      <c r="D8" s="57">
        <f>'SPRINT EGYÉNI részletes'!R7</f>
        <v>519</v>
      </c>
      <c r="E8" s="57">
        <f>'SPRINT EGYÉNI részletes'!S7</f>
        <v>291</v>
      </c>
      <c r="F8" s="61">
        <f>'SPRINT EGYÉNI részletes'!T7</f>
        <v>810</v>
      </c>
      <c r="G8" s="57">
        <f>'SPRINT EGYÉNI részletes'!U7</f>
        <v>1</v>
      </c>
    </row>
    <row r="9" spans="1:7" ht="15.75" customHeight="1">
      <c r="A9" s="8" t="s">
        <v>5</v>
      </c>
      <c r="B9" s="45" t="str">
        <f>'EGYÉNI VÉGEREDMÉNY'!B9</f>
        <v>TÍMÁR EDINA</v>
      </c>
      <c r="C9" s="9" t="str">
        <f>'EGYÉNI VÉGEREDMÉNY'!C9</f>
        <v>RÁKOSHEGYI VSE</v>
      </c>
      <c r="D9" s="57">
        <f>'SPRINT EGYÉNI részletes'!R9</f>
        <v>505</v>
      </c>
      <c r="E9" s="57">
        <f>'SPRINT EGYÉNI részletes'!S9</f>
        <v>287</v>
      </c>
      <c r="F9" s="61">
        <f>'SPRINT EGYÉNI részletes'!T9</f>
        <v>792</v>
      </c>
      <c r="G9" s="57">
        <f>'SPRINT EGYÉNI részletes'!U9</f>
        <v>1</v>
      </c>
    </row>
    <row r="10" spans="1:7" ht="15.75" customHeight="1">
      <c r="A10" s="8" t="s">
        <v>6</v>
      </c>
      <c r="B10" s="45" t="str">
        <f>'EGYÉNI VÉGEREDMÉNY'!B11</f>
        <v>MÉHÉSZ ANITA</v>
      </c>
      <c r="C10" s="9" t="str">
        <f>'EGYÉNI VÉGEREDMÉNY'!C11</f>
        <v>RÁKOSHEGYI VSE</v>
      </c>
      <c r="D10" s="57">
        <f>'SPRINT EGYÉNI részletes'!R11</f>
        <v>519</v>
      </c>
      <c r="E10" s="57">
        <f>'SPRINT EGYÉNI részletes'!S11</f>
        <v>263</v>
      </c>
      <c r="F10" s="61">
        <f>'SPRINT EGYÉNI részletes'!T11</f>
        <v>782</v>
      </c>
      <c r="G10" s="57">
        <f>'SPRINT EGYÉNI részletes'!U11</f>
        <v>3</v>
      </c>
    </row>
    <row r="11" spans="1:7" ht="15.75" customHeight="1">
      <c r="A11" s="8" t="s">
        <v>7</v>
      </c>
      <c r="B11" s="45" t="str">
        <f>'EGYÉNI VÉGEREDMÉNY'!B10</f>
        <v>KACKSTADTER BEÁTA</v>
      </c>
      <c r="C11" s="9" t="str">
        <f>'EGYÉNI VÉGEREDMÉNY'!C10</f>
        <v>PÉCSI TSE</v>
      </c>
      <c r="D11" s="57">
        <f>'SPRINT EGYÉNI részletes'!R10</f>
        <v>503</v>
      </c>
      <c r="E11" s="57">
        <f>'SPRINT EGYÉNI részletes'!S10</f>
        <v>271</v>
      </c>
      <c r="F11" s="61">
        <f>'SPRINT EGYÉNI részletes'!T10</f>
        <v>774</v>
      </c>
      <c r="G11" s="57">
        <f>'SPRINT EGYÉNI részletes'!U10</f>
        <v>1</v>
      </c>
    </row>
    <row r="12" spans="1:7" ht="15.75" customHeight="1">
      <c r="A12" s="8" t="s">
        <v>8</v>
      </c>
      <c r="B12" s="45" t="str">
        <f>'EGYÉNI VÉGEREDMÉNY'!B14</f>
        <v>BARACSI ÁGNES</v>
      </c>
      <c r="C12" s="9" t="str">
        <f>'EGYÉNI VÉGEREDMÉNY'!C14</f>
        <v>EGYÉNI INDULÓ</v>
      </c>
      <c r="D12" s="57">
        <f>'SPRINT EGYÉNI részletes'!R14</f>
        <v>489</v>
      </c>
      <c r="E12" s="57">
        <f>'SPRINT EGYÉNI részletes'!S14</f>
        <v>283</v>
      </c>
      <c r="F12" s="61">
        <f>'SPRINT EGYÉNI részletes'!T14</f>
        <v>772</v>
      </c>
      <c r="G12" s="57">
        <f>'SPRINT EGYÉNI részletes'!U14</f>
        <v>4</v>
      </c>
    </row>
    <row r="13" spans="1:7" ht="15.75" customHeight="1">
      <c r="A13" s="8" t="s">
        <v>9</v>
      </c>
      <c r="B13" s="45" t="str">
        <f>'EGYÉNI VÉGEREDMÉNY'!B16</f>
        <v>NEMES IRÉN</v>
      </c>
      <c r="C13" s="9" t="str">
        <f>'EGYÉNI VÉGEREDMÉNY'!C16</f>
        <v>ZTE - ZÁÉV TK</v>
      </c>
      <c r="D13" s="57">
        <f>'SPRINT EGYÉNI részletes'!R16</f>
        <v>516</v>
      </c>
      <c r="E13" s="57">
        <f>'SPRINT EGYÉNI részletes'!S16</f>
        <v>254</v>
      </c>
      <c r="F13" s="61">
        <f>'SPRINT EGYÉNI részletes'!T16</f>
        <v>770</v>
      </c>
      <c r="G13" s="57">
        <f>'SPRINT EGYÉNI részletes'!U16</f>
        <v>2</v>
      </c>
    </row>
    <row r="14" spans="1:7" ht="15.75" customHeight="1">
      <c r="A14" s="8" t="s">
        <v>17</v>
      </c>
      <c r="B14" s="45" t="str">
        <f>'EGYÉNI VÉGEREDMÉNY'!B13</f>
        <v>RUBINSZKI RITA</v>
      </c>
      <c r="C14" s="9" t="str">
        <f>'EGYÉNI VÉGEREDMÉNY'!C13</f>
        <v>PÉCSI TSE</v>
      </c>
      <c r="D14" s="57">
        <f>'SPRINT EGYÉNI részletes'!R13</f>
        <v>493</v>
      </c>
      <c r="E14" s="57">
        <f>'SPRINT EGYÉNI részletes'!S13</f>
        <v>267</v>
      </c>
      <c r="F14" s="61">
        <f>'SPRINT EGYÉNI részletes'!T13</f>
        <v>760</v>
      </c>
      <c r="G14" s="57">
        <f>'SPRINT EGYÉNI részletes'!U13</f>
        <v>0</v>
      </c>
    </row>
    <row r="15" spans="1:7" ht="15.75" customHeight="1">
      <c r="A15" s="8" t="s">
        <v>18</v>
      </c>
      <c r="B15" s="45" t="str">
        <f>'EGYÉNI VÉGEREDMÉNY'!B20</f>
        <v>NAGY LÁSZLÓNÉ</v>
      </c>
      <c r="C15" s="9" t="str">
        <f>'EGYÉNI VÉGEREDMÉNY'!C20</f>
        <v>EGYÉNI INDULÓ</v>
      </c>
      <c r="D15" s="57">
        <f>'SPRINT EGYÉNI részletes'!R20</f>
        <v>515</v>
      </c>
      <c r="E15" s="57">
        <f>'SPRINT EGYÉNI részletes'!S20</f>
        <v>228</v>
      </c>
      <c r="F15" s="61">
        <f>'SPRINT EGYÉNI részletes'!T20</f>
        <v>743</v>
      </c>
      <c r="G15" s="57">
        <f>'SPRINT EGYÉNI részletes'!U20</f>
        <v>5</v>
      </c>
    </row>
    <row r="16" spans="1:7" ht="15.75" customHeight="1">
      <c r="A16" s="8" t="s">
        <v>19</v>
      </c>
      <c r="B16" s="45" t="str">
        <f>'EGYÉNI VÉGEREDMÉNY'!B19</f>
        <v>FICSORNÉ KRAKKÓ ÉVA</v>
      </c>
      <c r="C16" s="9" t="str">
        <f>'EGYÉNI VÉGEREDMÉNY'!C19</f>
        <v>TATABÁNYAI SC</v>
      </c>
      <c r="D16" s="57">
        <f>'SPRINT EGYÉNI részletes'!R19</f>
        <v>486</v>
      </c>
      <c r="E16" s="57">
        <f>'SPRINT EGYÉNI részletes'!S19</f>
        <v>256</v>
      </c>
      <c r="F16" s="61">
        <f>'SPRINT EGYÉNI részletes'!T19</f>
        <v>742</v>
      </c>
      <c r="G16" s="57">
        <f>'SPRINT EGYÉNI részletes'!U19</f>
        <v>5</v>
      </c>
    </row>
    <row r="17" spans="1:7" ht="15.75" customHeight="1">
      <c r="A17" s="8" t="s">
        <v>20</v>
      </c>
      <c r="B17" s="45" t="str">
        <f>'EGYÉNI VÉGEREDMÉNY'!B17</f>
        <v>JOÓ-NÉMETH KINGA</v>
      </c>
      <c r="C17" s="9" t="str">
        <f>'EGYÉNI VÉGEREDMÉNY'!C17</f>
        <v>KÖFÉM SC</v>
      </c>
      <c r="D17" s="57">
        <f>'SPRINT EGYÉNI részletes'!R17</f>
        <v>479</v>
      </c>
      <c r="E17" s="57">
        <f>'SPRINT EGYÉNI részletes'!S17</f>
        <v>261</v>
      </c>
      <c r="F17" s="61">
        <f>'SPRINT EGYÉNI részletes'!T17</f>
        <v>740</v>
      </c>
      <c r="G17" s="57">
        <f>'SPRINT EGYÉNI részletes'!U17</f>
        <v>5</v>
      </c>
    </row>
    <row r="18" spans="1:7" ht="15.75" customHeight="1">
      <c r="A18" s="8" t="s">
        <v>21</v>
      </c>
      <c r="B18" s="45" t="str">
        <f>'EGYÉNI VÉGEREDMÉNY'!B18</f>
        <v>HORVÁTH SAROLTA</v>
      </c>
      <c r="C18" s="9" t="str">
        <f>'EGYÉNI VÉGEREDMÉNY'!C18</f>
        <v>NEUNKIRSCHEN</v>
      </c>
      <c r="D18" s="57">
        <f>'SPRINT EGYÉNI részletes'!R18</f>
        <v>490</v>
      </c>
      <c r="E18" s="57">
        <f>'SPRINT EGYÉNI részletes'!S18</f>
        <v>250</v>
      </c>
      <c r="F18" s="61">
        <f>'SPRINT EGYÉNI részletes'!T18</f>
        <v>740</v>
      </c>
      <c r="G18" s="57">
        <f>'SPRINT EGYÉNI részletes'!U18</f>
        <v>3</v>
      </c>
    </row>
    <row r="19" spans="1:7" ht="15.75" customHeight="1">
      <c r="A19" s="8" t="s">
        <v>22</v>
      </c>
      <c r="B19" s="45" t="str">
        <f>'EGYÉNI VÉGEREDMÉNY'!B12</f>
        <v>HARCOS ÁGNES</v>
      </c>
      <c r="C19" s="9" t="str">
        <f>'EGYÉNI VÉGEREDMÉNY'!C12</f>
        <v>RÁKOSHEGYI VSE</v>
      </c>
      <c r="D19" s="57">
        <f>'SPRINT EGYÉNI részletes'!R12</f>
        <v>476</v>
      </c>
      <c r="E19" s="57">
        <f>'SPRINT EGYÉNI részletes'!S12</f>
        <v>260</v>
      </c>
      <c r="F19" s="61">
        <f>'SPRINT EGYÉNI részletes'!T12</f>
        <v>736</v>
      </c>
      <c r="G19" s="57">
        <f>'SPRINT EGYÉNI részletes'!U12</f>
        <v>4</v>
      </c>
    </row>
    <row r="20" spans="1:7" ht="15.75" customHeight="1">
      <c r="A20" s="8" t="s">
        <v>23</v>
      </c>
      <c r="B20" s="45" t="str">
        <f>'EGYÉNI VÉGEREDMÉNY'!B15</f>
        <v>PETÉNÉ BRUSZT KRISZTINA</v>
      </c>
      <c r="C20" s="9" t="str">
        <f>'EGYÉNI VÉGEREDMÉNY'!C15</f>
        <v>FTC</v>
      </c>
      <c r="D20" s="57">
        <f>'SPRINT EGYÉNI részletes'!R15</f>
        <v>473</v>
      </c>
      <c r="E20" s="57">
        <f>'SPRINT EGYÉNI részletes'!S15</f>
        <v>248</v>
      </c>
      <c r="F20" s="61">
        <f>'SPRINT EGYÉNI részletes'!T15</f>
        <v>721</v>
      </c>
      <c r="G20" s="57">
        <f>'SPRINT EGYÉNI részletes'!U15</f>
        <v>8</v>
      </c>
    </row>
    <row r="21" spans="1:3" ht="15.75">
      <c r="A21" s="11"/>
      <c r="B21" s="49"/>
      <c r="C21" s="37"/>
    </row>
    <row r="22" spans="1:7" ht="18.75">
      <c r="A22" s="103" t="s">
        <v>98</v>
      </c>
      <c r="B22" s="103"/>
      <c r="C22" s="103"/>
      <c r="D22" s="103"/>
      <c r="E22" s="103"/>
      <c r="F22" s="103"/>
      <c r="G22" s="103"/>
    </row>
    <row r="23" spans="1:7" ht="9.75" customHeight="1">
      <c r="A23" s="62"/>
      <c r="B23" s="62"/>
      <c r="C23" s="62"/>
      <c r="D23" s="62"/>
      <c r="E23" s="62"/>
      <c r="F23" s="62"/>
      <c r="G23" s="62"/>
    </row>
    <row r="24" spans="1:3" ht="15.75" customHeight="1">
      <c r="A24" s="88" t="s">
        <v>1</v>
      </c>
      <c r="B24" s="67" t="s">
        <v>77</v>
      </c>
      <c r="C24" s="67" t="s">
        <v>68</v>
      </c>
    </row>
    <row r="25" spans="1:3" ht="15.75" customHeight="1">
      <c r="A25" s="89" t="s">
        <v>2</v>
      </c>
      <c r="B25" s="90" t="s">
        <v>67</v>
      </c>
      <c r="C25" s="90" t="s">
        <v>68</v>
      </c>
    </row>
    <row r="26" spans="1:3" ht="15.75" customHeight="1">
      <c r="A26" s="87" t="s">
        <v>3</v>
      </c>
      <c r="B26" s="77" t="s">
        <v>78</v>
      </c>
      <c r="C26" s="77" t="s">
        <v>62</v>
      </c>
    </row>
    <row r="27" spans="1:3" ht="15.75" customHeight="1">
      <c r="A27" s="1" t="s">
        <v>4</v>
      </c>
      <c r="B27" s="45" t="s">
        <v>76</v>
      </c>
      <c r="C27" s="9" t="s">
        <v>51</v>
      </c>
    </row>
    <row r="29" spans="2:3" ht="15.75">
      <c r="B29" s="92" t="s">
        <v>45</v>
      </c>
      <c r="C29" s="92"/>
    </row>
  </sheetData>
  <sheetProtection/>
  <mergeCells count="6">
    <mergeCell ref="B29:C29"/>
    <mergeCell ref="A22:G22"/>
    <mergeCell ref="A1:G1"/>
    <mergeCell ref="A2:G2"/>
    <mergeCell ref="A3:C3"/>
    <mergeCell ref="D3:G3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 László</dc:creator>
  <cp:keywords/>
  <dc:description/>
  <cp:lastModifiedBy>Teke-Rony</cp:lastModifiedBy>
  <cp:lastPrinted>2013-06-08T18:40:27Z</cp:lastPrinted>
  <dcterms:created xsi:type="dcterms:W3CDTF">2005-02-12T15:33:56Z</dcterms:created>
  <dcterms:modified xsi:type="dcterms:W3CDTF">2013-06-10T07:18:05Z</dcterms:modified>
  <cp:category/>
  <cp:version/>
  <cp:contentType/>
  <cp:contentStatus/>
</cp:coreProperties>
</file>