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5480" windowHeight="11640" activeTab="1"/>
  </bookViews>
  <sheets>
    <sheet name="Beírás" sheetId="1" r:id="rId1"/>
    <sheet name="Eredmény" sheetId="2" r:id="rId2"/>
  </sheets>
  <calcPr calcId="145621"/>
</workbook>
</file>

<file path=xl/calcChain.xml><?xml version="1.0" encoding="utf-8"?>
<calcChain xmlns="http://schemas.openxmlformats.org/spreadsheetml/2006/main">
  <c r="Q11" i="1" l="1"/>
  <c r="D8" i="2" s="1"/>
  <c r="R11" i="1"/>
  <c r="E8" i="2" s="1"/>
  <c r="S11" i="1"/>
  <c r="F8" i="2" s="1"/>
  <c r="T11" i="1"/>
  <c r="G8" i="2" s="1"/>
  <c r="S12" i="1"/>
  <c r="F25" i="2" s="1"/>
  <c r="Q13" i="1"/>
  <c r="D22" i="2" s="1"/>
  <c r="R13" i="1"/>
  <c r="E22" i="2" s="1"/>
  <c r="S13" i="1"/>
  <c r="F22" i="2" s="1"/>
  <c r="Q15" i="1"/>
  <c r="D13" i="2" s="1"/>
  <c r="R15" i="1"/>
  <c r="E13" i="2" s="1"/>
  <c r="S15" i="1"/>
  <c r="F13" i="2" s="1"/>
  <c r="Q16" i="1"/>
  <c r="D18" i="2" s="1"/>
  <c r="R16" i="1"/>
  <c r="E18" i="2" s="1"/>
  <c r="S16" i="1"/>
  <c r="F18" i="2" s="1"/>
  <c r="Q17" i="1"/>
  <c r="D6" i="2" s="1"/>
  <c r="R17" i="1"/>
  <c r="E6" i="2" s="1"/>
  <c r="S17" i="1"/>
  <c r="F6" i="2" s="1"/>
  <c r="Q18" i="1"/>
  <c r="D9" i="2" s="1"/>
  <c r="R18" i="1"/>
  <c r="E9" i="2" s="1"/>
  <c r="S18" i="1"/>
  <c r="F9" i="2" s="1"/>
  <c r="Q19" i="1"/>
  <c r="D5" i="2" s="1"/>
  <c r="R19" i="1"/>
  <c r="E5" i="2" s="1"/>
  <c r="S19" i="1"/>
  <c r="F5" i="2" s="1"/>
  <c r="Q20" i="1"/>
  <c r="D20" i="2" s="1"/>
  <c r="R20" i="1"/>
  <c r="E20" i="2" s="1"/>
  <c r="S20" i="1"/>
  <c r="F20" i="2" s="1"/>
  <c r="Q22" i="1"/>
  <c r="D10" i="2" s="1"/>
  <c r="R22" i="1"/>
  <c r="E10" i="2" s="1"/>
  <c r="S22" i="1"/>
  <c r="F10" i="2" s="1"/>
  <c r="Q23" i="1"/>
  <c r="D11" i="2" s="1"/>
  <c r="R23" i="1"/>
  <c r="E11" i="2" s="1"/>
  <c r="S23" i="1"/>
  <c r="F11" i="2" s="1"/>
  <c r="Q24" i="1"/>
  <c r="D12" i="2" s="1"/>
  <c r="R24" i="1"/>
  <c r="E12" i="2" s="1"/>
  <c r="S24" i="1"/>
  <c r="F12" i="2" s="1"/>
  <c r="Q25" i="1"/>
  <c r="D7" i="2" s="1"/>
  <c r="R25" i="1"/>
  <c r="E7" i="2" s="1"/>
  <c r="S25" i="1"/>
  <c r="F7" i="2" s="1"/>
  <c r="C21" i="2"/>
  <c r="C17" i="2"/>
  <c r="C16" i="2"/>
  <c r="C23" i="2"/>
  <c r="C15" i="2"/>
  <c r="C19" i="2"/>
  <c r="C24" i="2"/>
  <c r="C8" i="2"/>
  <c r="C25" i="2"/>
  <c r="C22" i="2"/>
  <c r="C26" i="2"/>
  <c r="C13" i="2"/>
  <c r="C18" i="2"/>
  <c r="C6" i="2"/>
  <c r="C9" i="2"/>
  <c r="C5" i="2"/>
  <c r="C20" i="2"/>
  <c r="C27" i="2"/>
  <c r="C10" i="2"/>
  <c r="C11" i="2"/>
  <c r="C12" i="2"/>
  <c r="C7" i="2"/>
  <c r="C28" i="2"/>
  <c r="C14" i="2"/>
  <c r="B21" i="2"/>
  <c r="B17" i="2"/>
  <c r="B16" i="2"/>
  <c r="B23" i="2"/>
  <c r="B15" i="2"/>
  <c r="B19" i="2"/>
  <c r="B24" i="2"/>
  <c r="B8" i="2"/>
  <c r="B25" i="2"/>
  <c r="B22" i="2"/>
  <c r="B26" i="2"/>
  <c r="B13" i="2"/>
  <c r="B18" i="2"/>
  <c r="B6" i="2"/>
  <c r="B9" i="2"/>
  <c r="B5" i="2"/>
  <c r="B20" i="2"/>
  <c r="B27" i="2"/>
  <c r="B10" i="2"/>
  <c r="B11" i="2"/>
  <c r="B12" i="2"/>
  <c r="B7" i="2"/>
  <c r="B28" i="2"/>
  <c r="B14" i="2"/>
  <c r="S26" i="1"/>
  <c r="F28" i="2" s="1"/>
  <c r="R26" i="1"/>
  <c r="E28" i="2" s="1"/>
  <c r="Q26" i="1"/>
  <c r="D28" i="2" s="1"/>
  <c r="S21" i="1"/>
  <c r="F27" i="2" s="1"/>
  <c r="R21" i="1"/>
  <c r="E27" i="2" s="1"/>
  <c r="Q21" i="1"/>
  <c r="D27" i="2" s="1"/>
  <c r="S14" i="1"/>
  <c r="F26" i="2" s="1"/>
  <c r="R14" i="1"/>
  <c r="E26" i="2" s="1"/>
  <c r="Q14" i="1"/>
  <c r="D26" i="2" s="1"/>
  <c r="R12" i="1"/>
  <c r="E25" i="2" s="1"/>
  <c r="Q12" i="1"/>
  <c r="D25" i="2" s="1"/>
  <c r="S10" i="1"/>
  <c r="F24" i="2" s="1"/>
  <c r="R10" i="1"/>
  <c r="E24" i="2" s="1"/>
  <c r="Q10" i="1"/>
  <c r="D24" i="2" s="1"/>
  <c r="S9" i="1"/>
  <c r="F19" i="2" s="1"/>
  <c r="R9" i="1"/>
  <c r="E19" i="2" s="1"/>
  <c r="Q9" i="1"/>
  <c r="D19" i="2" s="1"/>
  <c r="S8" i="1"/>
  <c r="F15" i="2" s="1"/>
  <c r="R8" i="1"/>
  <c r="E15" i="2" s="1"/>
  <c r="Q8" i="1"/>
  <c r="D15" i="2" s="1"/>
  <c r="S7" i="1"/>
  <c r="F23" i="2" s="1"/>
  <c r="R7" i="1"/>
  <c r="E23" i="2" s="1"/>
  <c r="Q7" i="1"/>
  <c r="D23" i="2" s="1"/>
  <c r="S6" i="1"/>
  <c r="F16" i="2" s="1"/>
  <c r="R6" i="1"/>
  <c r="E16" i="2" s="1"/>
  <c r="Q6" i="1"/>
  <c r="D16" i="2" s="1"/>
  <c r="S5" i="1"/>
  <c r="F17" i="2" s="1"/>
  <c r="R5" i="1"/>
  <c r="E17" i="2" s="1"/>
  <c r="Q5" i="1"/>
  <c r="D17" i="2" s="1"/>
  <c r="S4" i="1"/>
  <c r="F21" i="2" s="1"/>
  <c r="R4" i="1"/>
  <c r="E21" i="2" s="1"/>
  <c r="Q4" i="1"/>
  <c r="D21" i="2" s="1"/>
  <c r="S3" i="1"/>
  <c r="F14" i="2" s="1"/>
  <c r="R3" i="1"/>
  <c r="E14" i="2" s="1"/>
  <c r="Q3" i="1"/>
  <c r="D14" i="2" s="1"/>
  <c r="T9" i="1"/>
  <c r="G19" i="2" s="1"/>
  <c r="T3" i="1" l="1"/>
  <c r="G14" i="2" s="1"/>
  <c r="T14" i="1"/>
  <c r="G26" i="2" s="1"/>
  <c r="T21" i="1"/>
  <c r="G27" i="2" s="1"/>
  <c r="T26" i="1"/>
  <c r="G28" i="2" s="1"/>
  <c r="T10" i="1"/>
  <c r="G24" i="2" s="1"/>
  <c r="T25" i="1"/>
  <c r="G7" i="2" s="1"/>
  <c r="T24" i="1"/>
  <c r="G12" i="2" s="1"/>
  <c r="T23" i="1"/>
  <c r="G11" i="2" s="1"/>
  <c r="T22" i="1"/>
  <c r="G10" i="2" s="1"/>
  <c r="T20" i="1"/>
  <c r="G20" i="2" s="1"/>
  <c r="T19" i="1"/>
  <c r="G5" i="2" s="1"/>
  <c r="T18" i="1"/>
  <c r="G9" i="2" s="1"/>
  <c r="T17" i="1"/>
  <c r="G6" i="2" s="1"/>
  <c r="T16" i="1"/>
  <c r="G18" i="2" s="1"/>
  <c r="T15" i="1"/>
  <c r="G13" i="2" s="1"/>
  <c r="T13" i="1"/>
  <c r="G22" i="2" s="1"/>
  <c r="T4" i="1"/>
  <c r="T5" i="1"/>
  <c r="T6" i="1"/>
  <c r="T7" i="1"/>
  <c r="T8" i="1"/>
  <c r="T12" i="1"/>
  <c r="U8" i="1" l="1"/>
  <c r="G15" i="2"/>
  <c r="U6" i="1"/>
  <c r="G16" i="2"/>
  <c r="U20" i="1"/>
  <c r="U24" i="1"/>
  <c r="U15" i="1"/>
  <c r="U19" i="1"/>
  <c r="U23" i="1"/>
  <c r="U3" i="1"/>
  <c r="U14" i="1"/>
  <c r="U18" i="1"/>
  <c r="U26" i="1"/>
  <c r="U4" i="1"/>
  <c r="G21" i="2"/>
  <c r="U11" i="1"/>
  <c r="U10" i="1"/>
  <c r="U22" i="1"/>
  <c r="U13" i="1"/>
  <c r="U21" i="1"/>
  <c r="U16" i="1"/>
  <c r="G25" i="2"/>
  <c r="U12" i="1"/>
  <c r="U7" i="1"/>
  <c r="G23" i="2"/>
  <c r="U5" i="1"/>
  <c r="G17" i="2"/>
  <c r="U9" i="1"/>
  <c r="U17" i="1"/>
  <c r="U25" i="1"/>
</calcChain>
</file>

<file path=xl/sharedStrings.xml><?xml version="1.0" encoding="utf-8"?>
<sst xmlns="http://schemas.openxmlformats.org/spreadsheetml/2006/main" count="114" uniqueCount="79">
  <si>
    <t>Név</t>
  </si>
  <si>
    <t>Egyesület</t>
  </si>
  <si>
    <t>Születési dátum</t>
  </si>
  <si>
    <t>VE szám</t>
  </si>
  <si>
    <t>Teli</t>
  </si>
  <si>
    <t>Tarol</t>
  </si>
  <si>
    <t>Üres</t>
  </si>
  <si>
    <t>Részletes</t>
  </si>
  <si>
    <t>Összesen</t>
  </si>
  <si>
    <t>120 vegyes</t>
  </si>
  <si>
    <t>Adatok</t>
  </si>
  <si>
    <t>Helyezés</t>
  </si>
  <si>
    <t>Tarolás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</si>
  <si>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</si>
  <si>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</si>
  <si>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</si>
  <si>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</si>
  <si>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</si>
  <si>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</si>
  <si>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</si>
  <si>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</si>
  <si>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</si>
  <si>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</si>
  <si>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</si>
  <si>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</si>
  <si>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</si>
  <si>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</si>
  <si>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</si>
  <si>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</si>
  <si>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</si>
  <si>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</si>
  <si>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</si>
  <si>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</si>
  <si>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</si>
  <si>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</si>
  <si>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</si>
  <si>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</si>
  <si>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Kopornoky-Horváth Gabriella</t>
  </si>
  <si>
    <t>WATT 22 SE</t>
  </si>
  <si>
    <t>Hegedűs-Hermann Krisztina</t>
  </si>
  <si>
    <t>Hamar Edina</t>
  </si>
  <si>
    <t>Bordács Dorottya</t>
  </si>
  <si>
    <t>Bereczky Krisztina</t>
  </si>
  <si>
    <t>BKV Előre SC</t>
  </si>
  <si>
    <t>Olajosok TK</t>
  </si>
  <si>
    <t>????</t>
  </si>
  <si>
    <t>Heves megye</t>
  </si>
  <si>
    <t>Goórné Fodor Eszter</t>
  </si>
  <si>
    <t>Tasnádi Bernadett</t>
  </si>
  <si>
    <t>Egyéni induló</t>
  </si>
  <si>
    <t>Nagy Lászlóné</t>
  </si>
  <si>
    <t>Kudron Katalin</t>
  </si>
  <si>
    <t>Horváth Gáborné</t>
  </si>
  <si>
    <t>Vonnák Noémi</t>
  </si>
  <si>
    <t>Szabó Mónika</t>
  </si>
  <si>
    <t>FTC</t>
  </si>
  <si>
    <t>Majzik Andrea</t>
  </si>
  <si>
    <t>Ballók Csilla</t>
  </si>
  <si>
    <t>Peténé Bruszt Krisztina</t>
  </si>
  <si>
    <t>Bugáné Fenyvesi Lívia</t>
  </si>
  <si>
    <t>Rákoshegyi VSE</t>
  </si>
  <si>
    <t>Batáné Czafit Katalin</t>
  </si>
  <si>
    <t>Tóth Kinga</t>
  </si>
  <si>
    <t>Harcos Ágnes</t>
  </si>
  <si>
    <t>Kaszás Krisztina</t>
  </si>
  <si>
    <t>Fodor Annamária</t>
  </si>
  <si>
    <t>Földvári Adrienn</t>
  </si>
  <si>
    <t>Falusi Magdolna</t>
  </si>
  <si>
    <t>2012/2013. ÉVI KELET FELNŐTT NŐI EGYÉNI BAJNOKSÁG</t>
  </si>
  <si>
    <t>VÉGEREDMÉNYE</t>
  </si>
  <si>
    <t>T02094</t>
  </si>
  <si>
    <t>T02093</t>
  </si>
  <si>
    <t>T01320</t>
  </si>
  <si>
    <t>T01315</t>
  </si>
  <si>
    <t>T01318</t>
  </si>
  <si>
    <t>T01661</t>
  </si>
  <si>
    <t>T02041</t>
  </si>
  <si>
    <t>T02045</t>
  </si>
  <si>
    <t>Budapest, 2013. június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</si>
</sst>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7" xfId="0" applyFont="1" applyBorder="1"/>
    <xf numFmtId="0" fontId="5" fillId="0" borderId="12" xfId="0" applyFont="1" applyBorder="1" applyAlignment="1">
      <alignment horizontal="center"/>
    </xf>
    <xf numFmtId="0" fontId="5" fillId="0" borderId="5" xfId="0" applyFont="1" applyBorder="1"/>
    <xf numFmtId="0" fontId="4" fillId="0" borderId="9" xfId="0" applyFont="1" applyBorder="1"/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9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0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4" fillId="2" borderId="11" xfId="0" applyFont="1" applyFill="1" applyBorder="1"/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U26"/>
  <sheetViews>
    <sheetView zoomScale="89" workbookViewId="0">
      <selection activeCell="C32" sqref="C32"/>
    </sheetView>
  </sheetViews>
  <sheetFormatPr defaultRowHeight="15" x14ac:dyDescent="0.25"/>
  <cols>
    <col min="1" max="1" width="27" customWidth="1"/>
    <col min="2" max="2" width="14.7109375" customWidth="1"/>
    <col min="3" max="3" width="14.42578125" style="1" customWidth="1"/>
    <col min="4" max="4" width="9.140625" style="1"/>
    <col min="5" max="5" width="4.42578125" bestFit="1" customWidth="1"/>
    <col min="6" max="6" width="5.7109375" customWidth="1"/>
    <col min="7" max="7" width="5.28515625" bestFit="1" customWidth="1"/>
    <col min="8" max="8" width="4.42578125" bestFit="1" customWidth="1"/>
    <col min="9" max="9" width="5.5703125" customWidth="1"/>
    <col min="10" max="10" width="5.28515625" bestFit="1" customWidth="1"/>
    <col min="11" max="11" width="4.42578125" bestFit="1" customWidth="1"/>
    <col min="12" max="12" width="5.5703125" customWidth="1"/>
    <col min="13" max="13" width="5.28515625" bestFit="1" customWidth="1"/>
    <col min="14" max="14" width="4.42578125" bestFit="1" customWidth="1"/>
    <col min="15" max="15" width="5.5703125" customWidth="1"/>
    <col min="16" max="16" width="5.28515625" bestFit="1" customWidth="1"/>
    <col min="17" max="17" width="6.85546875" customWidth="1"/>
    <col min="18" max="18" width="7.5703125" customWidth="1"/>
    <col min="19" max="19" width="4.85546875" customWidth="1"/>
    <col min="20" max="20" width="10.7109375" customWidth="1"/>
    <col min="21" max="21" width="11" customWidth="1"/>
  </cols>
  <sheetData>
    <row r="1" spans="1:21" ht="15.75" thickBot="1" x14ac:dyDescent="0.3">
      <c r="A1" s="56" t="s">
        <v>10</v>
      </c>
      <c r="B1" s="57"/>
      <c r="C1" s="57"/>
      <c r="D1" s="58"/>
      <c r="E1" s="56" t="s">
        <v>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9" t="s">
        <v>8</v>
      </c>
      <c r="R1" s="60"/>
      <c r="S1" s="60"/>
      <c r="T1" s="61"/>
    </row>
    <row r="2" spans="1:21" ht="15.75" thickBot="1" x14ac:dyDescent="0.3">
      <c r="A2" s="7" t="s">
        <v>0</v>
      </c>
      <c r="B2" s="19" t="s">
        <v>1</v>
      </c>
      <c r="C2" s="19" t="s">
        <v>2</v>
      </c>
      <c r="D2" s="26" t="s">
        <v>3</v>
      </c>
      <c r="E2" s="7" t="s">
        <v>4</v>
      </c>
      <c r="F2" s="8" t="s">
        <v>5</v>
      </c>
      <c r="G2" s="8" t="s">
        <v>6</v>
      </c>
      <c r="H2" s="8" t="s">
        <v>4</v>
      </c>
      <c r="I2" s="8" t="s">
        <v>5</v>
      </c>
      <c r="J2" s="8" t="s">
        <v>6</v>
      </c>
      <c r="K2" s="8" t="s">
        <v>4</v>
      </c>
      <c r="L2" s="8" t="s">
        <v>5</v>
      </c>
      <c r="M2" s="8" t="s">
        <v>6</v>
      </c>
      <c r="N2" s="8" t="s">
        <v>4</v>
      </c>
      <c r="O2" s="8" t="s">
        <v>5</v>
      </c>
      <c r="P2" s="9" t="s">
        <v>6</v>
      </c>
      <c r="Q2" s="18" t="s">
        <v>4</v>
      </c>
      <c r="R2" s="19" t="s">
        <v>12</v>
      </c>
      <c r="S2" s="19" t="s">
        <v>6</v>
      </c>
      <c r="T2" s="25" t="s">
        <v>9</v>
      </c>
      <c r="U2" s="17" t="s">
        <v>11</v>
      </c>
    </row>
    <row r="3" spans="1:21" ht="18.75" x14ac:dyDescent="0.3">
      <c r="A3" s="13" t="s">
        <v>37</v>
      </c>
      <c r="B3" s="6" t="s">
        <v>43</v>
      </c>
      <c r="C3" s="30">
        <v>28591</v>
      </c>
      <c r="D3" s="27" t="s">
        <v>70</v>
      </c>
      <c r="E3" s="34">
        <v>94</v>
      </c>
      <c r="F3" s="35">
        <v>27</v>
      </c>
      <c r="G3" s="35">
        <v>3</v>
      </c>
      <c r="H3" s="35">
        <v>89</v>
      </c>
      <c r="I3" s="35">
        <v>43</v>
      </c>
      <c r="J3" s="35">
        <v>3</v>
      </c>
      <c r="K3" s="35">
        <v>89</v>
      </c>
      <c r="L3" s="35">
        <v>44</v>
      </c>
      <c r="M3" s="35">
        <v>0</v>
      </c>
      <c r="N3" s="35">
        <v>89</v>
      </c>
      <c r="O3" s="35">
        <v>35</v>
      </c>
      <c r="P3" s="36">
        <v>2</v>
      </c>
      <c r="Q3" s="13">
        <f>E3+H3+K3+N3</f>
        <v>361</v>
      </c>
      <c r="R3" s="16">
        <f>F3+I3+L3+O3</f>
        <v>149</v>
      </c>
      <c r="S3" s="16">
        <f>G3+J3+M3+P3</f>
        <v>8</v>
      </c>
      <c r="T3" s="10">
        <f>Q3+R3</f>
        <v>510</v>
      </c>
      <c r="U3">
        <f>RANK(T3,T$3:T$26)</f>
        <v>10</v>
      </c>
    </row>
    <row r="4" spans="1:21" ht="18.75" x14ac:dyDescent="0.3">
      <c r="A4" s="14" t="s">
        <v>39</v>
      </c>
      <c r="B4" s="2" t="s">
        <v>38</v>
      </c>
      <c r="C4" s="31">
        <v>30862</v>
      </c>
      <c r="D4" s="28">
        <v>4451</v>
      </c>
      <c r="E4" s="37">
        <v>73</v>
      </c>
      <c r="F4" s="38">
        <v>26</v>
      </c>
      <c r="G4" s="38">
        <v>4</v>
      </c>
      <c r="H4" s="38">
        <v>84</v>
      </c>
      <c r="I4" s="38">
        <v>27</v>
      </c>
      <c r="J4" s="38">
        <v>4</v>
      </c>
      <c r="K4" s="38">
        <v>94</v>
      </c>
      <c r="L4" s="38">
        <v>45</v>
      </c>
      <c r="M4" s="38">
        <v>2</v>
      </c>
      <c r="N4" s="38">
        <v>87</v>
      </c>
      <c r="O4" s="38">
        <v>32</v>
      </c>
      <c r="P4" s="39">
        <v>3</v>
      </c>
      <c r="Q4" s="3">
        <f t="shared" ref="Q4:Q26" si="0">E4+H4+K4+N4</f>
        <v>338</v>
      </c>
      <c r="R4" s="2">
        <f t="shared" ref="R4:R26" si="1">F4+I4+L4+O4</f>
        <v>130</v>
      </c>
      <c r="S4" s="2">
        <f t="shared" ref="S4:S26" si="2">G4+J4+M4+P4</f>
        <v>13</v>
      </c>
      <c r="T4" s="11">
        <f t="shared" ref="T4:T26" si="3">Q4+R4</f>
        <v>468</v>
      </c>
      <c r="U4">
        <f>RANK(T4,T$3:T$26)</f>
        <v>17</v>
      </c>
    </row>
    <row r="5" spans="1:21" ht="18.75" x14ac:dyDescent="0.3">
      <c r="A5" s="14" t="s">
        <v>40</v>
      </c>
      <c r="B5" s="2" t="s">
        <v>38</v>
      </c>
      <c r="C5" s="31">
        <v>26869</v>
      </c>
      <c r="D5" s="28">
        <v>3935</v>
      </c>
      <c r="E5" s="37">
        <v>88</v>
      </c>
      <c r="F5" s="38">
        <v>26</v>
      </c>
      <c r="G5" s="38">
        <v>5</v>
      </c>
      <c r="H5" s="38">
        <v>84</v>
      </c>
      <c r="I5" s="38">
        <v>33</v>
      </c>
      <c r="J5" s="38">
        <v>2</v>
      </c>
      <c r="K5" s="38">
        <v>98</v>
      </c>
      <c r="L5" s="38">
        <v>35</v>
      </c>
      <c r="M5" s="38">
        <v>2</v>
      </c>
      <c r="N5" s="38">
        <v>75</v>
      </c>
      <c r="O5" s="38">
        <v>54</v>
      </c>
      <c r="P5" s="39">
        <v>1</v>
      </c>
      <c r="Q5" s="3">
        <f t="shared" si="0"/>
        <v>345</v>
      </c>
      <c r="R5" s="2">
        <f t="shared" si="1"/>
        <v>148</v>
      </c>
      <c r="S5" s="2">
        <f t="shared" si="2"/>
        <v>10</v>
      </c>
      <c r="T5" s="11">
        <f t="shared" si="3"/>
        <v>493</v>
      </c>
      <c r="U5">
        <f>RANK(T5,T$3:T$26)</f>
        <v>13</v>
      </c>
    </row>
    <row r="6" spans="1:21" ht="18.75" x14ac:dyDescent="0.3">
      <c r="A6" s="14" t="s">
        <v>41</v>
      </c>
      <c r="B6" s="2" t="s">
        <v>38</v>
      </c>
      <c r="C6" s="31">
        <v>31426</v>
      </c>
      <c r="D6" s="28">
        <v>167</v>
      </c>
      <c r="E6" s="37">
        <v>74</v>
      </c>
      <c r="F6" s="38">
        <v>36</v>
      </c>
      <c r="G6" s="38">
        <v>3</v>
      </c>
      <c r="H6" s="38">
        <v>79</v>
      </c>
      <c r="I6" s="38">
        <v>35</v>
      </c>
      <c r="J6" s="38">
        <v>2</v>
      </c>
      <c r="K6" s="38">
        <v>88</v>
      </c>
      <c r="L6" s="38">
        <v>54</v>
      </c>
      <c r="M6" s="38">
        <v>0</v>
      </c>
      <c r="N6" s="38">
        <v>82</v>
      </c>
      <c r="O6" s="38">
        <v>54</v>
      </c>
      <c r="P6" s="39">
        <v>0</v>
      </c>
      <c r="Q6" s="3">
        <f t="shared" si="0"/>
        <v>323</v>
      </c>
      <c r="R6" s="2">
        <f t="shared" si="1"/>
        <v>179</v>
      </c>
      <c r="S6" s="2">
        <f t="shared" si="2"/>
        <v>5</v>
      </c>
      <c r="T6" s="11">
        <f t="shared" si="3"/>
        <v>502</v>
      </c>
      <c r="U6">
        <f>RANK(T6,T$3:T$26)</f>
        <v>12</v>
      </c>
    </row>
    <row r="7" spans="1:21" ht="18.75" x14ac:dyDescent="0.3">
      <c r="A7" s="14" t="s">
        <v>42</v>
      </c>
      <c r="B7" s="2" t="s">
        <v>43</v>
      </c>
      <c r="C7" s="32"/>
      <c r="D7" s="28"/>
      <c r="E7" s="37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3">
        <f t="shared" si="0"/>
        <v>0</v>
      </c>
      <c r="R7" s="2">
        <f t="shared" si="1"/>
        <v>0</v>
      </c>
      <c r="S7" s="2">
        <f t="shared" si="2"/>
        <v>0</v>
      </c>
      <c r="T7" s="11">
        <f t="shared" si="3"/>
        <v>0</v>
      </c>
      <c r="U7">
        <f>RANK(T7,T$3:T$26)</f>
        <v>19</v>
      </c>
    </row>
    <row r="8" spans="1:21" ht="18.75" x14ac:dyDescent="0.3">
      <c r="A8" s="14" t="s">
        <v>47</v>
      </c>
      <c r="B8" s="2" t="s">
        <v>44</v>
      </c>
      <c r="C8" s="31">
        <v>19861</v>
      </c>
      <c r="D8" s="28">
        <v>2349</v>
      </c>
      <c r="E8" s="37">
        <v>99</v>
      </c>
      <c r="F8" s="38">
        <v>33</v>
      </c>
      <c r="G8" s="38">
        <v>2</v>
      </c>
      <c r="H8" s="38">
        <v>79</v>
      </c>
      <c r="I8" s="38">
        <v>34</v>
      </c>
      <c r="J8" s="38">
        <v>2</v>
      </c>
      <c r="K8" s="38">
        <v>86</v>
      </c>
      <c r="L8" s="38">
        <v>41</v>
      </c>
      <c r="M8" s="38">
        <v>2</v>
      </c>
      <c r="N8" s="38">
        <v>92</v>
      </c>
      <c r="O8" s="38">
        <v>45</v>
      </c>
      <c r="P8" s="39">
        <v>3</v>
      </c>
      <c r="Q8" s="3">
        <f t="shared" si="0"/>
        <v>356</v>
      </c>
      <c r="R8" s="2">
        <f t="shared" si="1"/>
        <v>153</v>
      </c>
      <c r="S8" s="2">
        <f t="shared" si="2"/>
        <v>9</v>
      </c>
      <c r="T8" s="11">
        <f t="shared" si="3"/>
        <v>509</v>
      </c>
      <c r="U8">
        <f t="shared" ref="U8:U26" si="4">RANK(T8,T$3:T$26)</f>
        <v>11</v>
      </c>
    </row>
    <row r="9" spans="1:21" ht="18.75" x14ac:dyDescent="0.3">
      <c r="A9" s="14" t="s">
        <v>48</v>
      </c>
      <c r="B9" s="2" t="s">
        <v>44</v>
      </c>
      <c r="C9" s="31">
        <v>27888</v>
      </c>
      <c r="D9" s="28">
        <v>4796</v>
      </c>
      <c r="E9" s="37">
        <v>89</v>
      </c>
      <c r="F9" s="38">
        <v>21</v>
      </c>
      <c r="G9" s="38">
        <v>3</v>
      </c>
      <c r="H9" s="38">
        <v>96</v>
      </c>
      <c r="I9" s="38">
        <v>32</v>
      </c>
      <c r="J9" s="38">
        <v>0</v>
      </c>
      <c r="K9" s="38">
        <v>77</v>
      </c>
      <c r="L9" s="38">
        <v>44</v>
      </c>
      <c r="M9" s="38">
        <v>2</v>
      </c>
      <c r="N9" s="38">
        <v>84</v>
      </c>
      <c r="O9" s="38">
        <v>43</v>
      </c>
      <c r="P9" s="39">
        <v>4</v>
      </c>
      <c r="Q9" s="3">
        <f t="shared" si="0"/>
        <v>346</v>
      </c>
      <c r="R9" s="2">
        <f t="shared" si="1"/>
        <v>140</v>
      </c>
      <c r="S9" s="2">
        <f t="shared" si="2"/>
        <v>9</v>
      </c>
      <c r="T9" s="11">
        <f t="shared" si="3"/>
        <v>486</v>
      </c>
      <c r="U9">
        <f t="shared" si="4"/>
        <v>15</v>
      </c>
    </row>
    <row r="10" spans="1:21" ht="18.75" x14ac:dyDescent="0.3">
      <c r="A10" s="14" t="s">
        <v>45</v>
      </c>
      <c r="B10" s="2" t="s">
        <v>46</v>
      </c>
      <c r="C10" s="32"/>
      <c r="D10" s="28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3">
        <f t="shared" si="0"/>
        <v>0</v>
      </c>
      <c r="R10" s="2">
        <f t="shared" si="1"/>
        <v>0</v>
      </c>
      <c r="S10" s="2">
        <f t="shared" si="2"/>
        <v>0</v>
      </c>
      <c r="T10" s="11">
        <f t="shared" si="3"/>
        <v>0</v>
      </c>
      <c r="U10">
        <f t="shared" si="4"/>
        <v>19</v>
      </c>
    </row>
    <row r="11" spans="1:21" ht="18.75" x14ac:dyDescent="0.3">
      <c r="A11" s="14" t="s">
        <v>50</v>
      </c>
      <c r="B11" s="2" t="s">
        <v>49</v>
      </c>
      <c r="C11" s="31">
        <v>24629</v>
      </c>
      <c r="D11" s="28" t="s">
        <v>72</v>
      </c>
      <c r="E11" s="37">
        <v>94</v>
      </c>
      <c r="F11" s="38">
        <v>52</v>
      </c>
      <c r="G11" s="38">
        <v>1</v>
      </c>
      <c r="H11" s="38">
        <v>72</v>
      </c>
      <c r="I11" s="38">
        <v>52</v>
      </c>
      <c r="J11" s="38">
        <v>0</v>
      </c>
      <c r="K11" s="38">
        <v>93</v>
      </c>
      <c r="L11" s="38">
        <v>52</v>
      </c>
      <c r="M11" s="38">
        <v>1</v>
      </c>
      <c r="N11" s="38">
        <v>85</v>
      </c>
      <c r="O11" s="38">
        <v>48</v>
      </c>
      <c r="P11" s="39">
        <v>1</v>
      </c>
      <c r="Q11" s="3">
        <f t="shared" si="0"/>
        <v>344</v>
      </c>
      <c r="R11" s="2">
        <f t="shared" si="1"/>
        <v>204</v>
      </c>
      <c r="S11" s="2">
        <f t="shared" si="2"/>
        <v>3</v>
      </c>
      <c r="T11" s="11">
        <f t="shared" si="3"/>
        <v>548</v>
      </c>
      <c r="U11">
        <f t="shared" si="4"/>
        <v>4</v>
      </c>
    </row>
    <row r="12" spans="1:21" ht="18.75" x14ac:dyDescent="0.3">
      <c r="A12" s="14" t="s">
        <v>51</v>
      </c>
      <c r="B12" s="2" t="s">
        <v>43</v>
      </c>
      <c r="C12" s="32"/>
      <c r="D12" s="28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">
        <f t="shared" si="0"/>
        <v>0</v>
      </c>
      <c r="R12" s="2">
        <f t="shared" si="1"/>
        <v>0</v>
      </c>
      <c r="S12" s="2">
        <f t="shared" si="2"/>
        <v>0</v>
      </c>
      <c r="T12" s="11">
        <f t="shared" si="3"/>
        <v>0</v>
      </c>
      <c r="U12">
        <f t="shared" si="4"/>
        <v>19</v>
      </c>
    </row>
    <row r="13" spans="1:21" ht="18.75" x14ac:dyDescent="0.3">
      <c r="A13" s="14" t="s">
        <v>52</v>
      </c>
      <c r="B13" s="2" t="s">
        <v>43</v>
      </c>
      <c r="C13" s="31">
        <v>19433</v>
      </c>
      <c r="D13" s="28" t="s">
        <v>71</v>
      </c>
      <c r="E13" s="37">
        <v>77</v>
      </c>
      <c r="F13" s="38">
        <v>17</v>
      </c>
      <c r="G13" s="38">
        <v>9</v>
      </c>
      <c r="H13" s="38">
        <v>89</v>
      </c>
      <c r="I13" s="38">
        <v>18</v>
      </c>
      <c r="J13" s="38">
        <v>5</v>
      </c>
      <c r="K13" s="38">
        <v>75</v>
      </c>
      <c r="L13" s="38">
        <v>36</v>
      </c>
      <c r="M13" s="38">
        <v>2</v>
      </c>
      <c r="N13" s="38">
        <v>82</v>
      </c>
      <c r="O13" s="38">
        <v>44</v>
      </c>
      <c r="P13" s="39">
        <v>0</v>
      </c>
      <c r="Q13" s="3">
        <f t="shared" si="0"/>
        <v>323</v>
      </c>
      <c r="R13" s="2">
        <f t="shared" si="1"/>
        <v>115</v>
      </c>
      <c r="S13" s="2">
        <f t="shared" si="2"/>
        <v>16</v>
      </c>
      <c r="T13" s="11">
        <f t="shared" si="3"/>
        <v>438</v>
      </c>
      <c r="U13">
        <f t="shared" si="4"/>
        <v>18</v>
      </c>
    </row>
    <row r="14" spans="1:21" ht="18.75" x14ac:dyDescent="0.3">
      <c r="A14" s="14" t="s">
        <v>53</v>
      </c>
      <c r="B14" s="2" t="s">
        <v>43</v>
      </c>
      <c r="C14" s="32"/>
      <c r="D14" s="28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3">
        <f t="shared" si="0"/>
        <v>0</v>
      </c>
      <c r="R14" s="2">
        <f t="shared" si="1"/>
        <v>0</v>
      </c>
      <c r="S14" s="2">
        <f t="shared" si="2"/>
        <v>0</v>
      </c>
      <c r="T14" s="11">
        <f t="shared" si="3"/>
        <v>0</v>
      </c>
      <c r="U14">
        <f t="shared" si="4"/>
        <v>19</v>
      </c>
    </row>
    <row r="15" spans="1:21" ht="18.75" x14ac:dyDescent="0.3">
      <c r="A15" s="14" t="s">
        <v>54</v>
      </c>
      <c r="B15" s="2" t="s">
        <v>55</v>
      </c>
      <c r="C15" s="31">
        <v>24558</v>
      </c>
      <c r="D15" s="28">
        <v>903</v>
      </c>
      <c r="E15" s="37">
        <v>86</v>
      </c>
      <c r="F15" s="38">
        <v>35</v>
      </c>
      <c r="G15" s="38">
        <v>4</v>
      </c>
      <c r="H15" s="38">
        <v>95</v>
      </c>
      <c r="I15" s="38">
        <v>44</v>
      </c>
      <c r="J15" s="38">
        <v>1</v>
      </c>
      <c r="K15" s="38">
        <v>90</v>
      </c>
      <c r="L15" s="38">
        <v>34</v>
      </c>
      <c r="M15" s="38">
        <v>3</v>
      </c>
      <c r="N15" s="38">
        <v>92</v>
      </c>
      <c r="O15" s="38">
        <v>43</v>
      </c>
      <c r="P15" s="39">
        <v>5</v>
      </c>
      <c r="Q15" s="3">
        <f t="shared" si="0"/>
        <v>363</v>
      </c>
      <c r="R15" s="2">
        <f t="shared" si="1"/>
        <v>156</v>
      </c>
      <c r="S15" s="2">
        <f t="shared" si="2"/>
        <v>13</v>
      </c>
      <c r="T15" s="11">
        <f t="shared" si="3"/>
        <v>519</v>
      </c>
      <c r="U15">
        <f t="shared" si="4"/>
        <v>9</v>
      </c>
    </row>
    <row r="16" spans="1:21" ht="18.75" x14ac:dyDescent="0.3">
      <c r="A16" s="14" t="s">
        <v>56</v>
      </c>
      <c r="B16" s="2" t="s">
        <v>55</v>
      </c>
      <c r="C16" s="31">
        <v>31944</v>
      </c>
      <c r="D16" s="28">
        <v>4828</v>
      </c>
      <c r="E16" s="37">
        <v>93</v>
      </c>
      <c r="F16" s="38">
        <v>30</v>
      </c>
      <c r="G16" s="38">
        <v>2</v>
      </c>
      <c r="H16" s="38">
        <v>89</v>
      </c>
      <c r="I16" s="38">
        <v>33</v>
      </c>
      <c r="J16" s="38">
        <v>2</v>
      </c>
      <c r="K16" s="38">
        <v>97</v>
      </c>
      <c r="L16" s="38">
        <v>25</v>
      </c>
      <c r="M16" s="38">
        <v>3</v>
      </c>
      <c r="N16" s="38">
        <v>88</v>
      </c>
      <c r="O16" s="38">
        <v>33</v>
      </c>
      <c r="P16" s="39">
        <v>1</v>
      </c>
      <c r="Q16" s="3">
        <f t="shared" si="0"/>
        <v>367</v>
      </c>
      <c r="R16" s="2">
        <f t="shared" si="1"/>
        <v>121</v>
      </c>
      <c r="S16" s="2">
        <f t="shared" si="2"/>
        <v>8</v>
      </c>
      <c r="T16" s="11">
        <f t="shared" si="3"/>
        <v>488</v>
      </c>
      <c r="U16">
        <f t="shared" si="4"/>
        <v>14</v>
      </c>
    </row>
    <row r="17" spans="1:21" ht="18.75" x14ac:dyDescent="0.3">
      <c r="A17" s="14" t="s">
        <v>57</v>
      </c>
      <c r="B17" s="2" t="s">
        <v>55</v>
      </c>
      <c r="C17" s="31">
        <v>31242</v>
      </c>
      <c r="D17" s="28">
        <v>1811</v>
      </c>
      <c r="E17" s="37">
        <v>91</v>
      </c>
      <c r="F17" s="38">
        <v>44</v>
      </c>
      <c r="G17" s="38">
        <v>0</v>
      </c>
      <c r="H17" s="38">
        <v>95</v>
      </c>
      <c r="I17" s="38">
        <v>62</v>
      </c>
      <c r="J17" s="38">
        <v>2</v>
      </c>
      <c r="K17" s="38">
        <v>86</v>
      </c>
      <c r="L17" s="38">
        <v>44</v>
      </c>
      <c r="M17" s="38">
        <v>0</v>
      </c>
      <c r="N17" s="38">
        <v>97</v>
      </c>
      <c r="O17" s="38">
        <v>34</v>
      </c>
      <c r="P17" s="39">
        <v>3</v>
      </c>
      <c r="Q17" s="3">
        <f t="shared" si="0"/>
        <v>369</v>
      </c>
      <c r="R17" s="2">
        <f t="shared" si="1"/>
        <v>184</v>
      </c>
      <c r="S17" s="2">
        <f t="shared" si="2"/>
        <v>5</v>
      </c>
      <c r="T17" s="11">
        <f t="shared" si="3"/>
        <v>553</v>
      </c>
      <c r="U17">
        <f t="shared" si="4"/>
        <v>2</v>
      </c>
    </row>
    <row r="18" spans="1:21" ht="18.75" x14ac:dyDescent="0.3">
      <c r="A18" s="14" t="s">
        <v>58</v>
      </c>
      <c r="B18" s="2" t="s">
        <v>55</v>
      </c>
      <c r="C18" s="31">
        <v>26932</v>
      </c>
      <c r="D18" s="28">
        <v>2248</v>
      </c>
      <c r="E18" s="37">
        <v>99</v>
      </c>
      <c r="F18" s="38">
        <v>42</v>
      </c>
      <c r="G18" s="38">
        <v>1</v>
      </c>
      <c r="H18" s="38">
        <v>95</v>
      </c>
      <c r="I18" s="38">
        <v>47</v>
      </c>
      <c r="J18" s="38">
        <v>0</v>
      </c>
      <c r="K18" s="38">
        <v>99</v>
      </c>
      <c r="L18" s="38">
        <v>35</v>
      </c>
      <c r="M18" s="38">
        <v>3</v>
      </c>
      <c r="N18" s="38">
        <v>86</v>
      </c>
      <c r="O18" s="38">
        <v>42</v>
      </c>
      <c r="P18" s="39">
        <v>2</v>
      </c>
      <c r="Q18" s="3">
        <f t="shared" si="0"/>
        <v>379</v>
      </c>
      <c r="R18" s="2">
        <f t="shared" si="1"/>
        <v>166</v>
      </c>
      <c r="S18" s="2">
        <f t="shared" si="2"/>
        <v>6</v>
      </c>
      <c r="T18" s="11">
        <f t="shared" si="3"/>
        <v>545</v>
      </c>
      <c r="U18">
        <f t="shared" si="4"/>
        <v>5</v>
      </c>
    </row>
    <row r="19" spans="1:21" ht="18.75" x14ac:dyDescent="0.3">
      <c r="A19" s="14" t="s">
        <v>59</v>
      </c>
      <c r="B19" s="2" t="s">
        <v>60</v>
      </c>
      <c r="C19" s="31">
        <v>24987</v>
      </c>
      <c r="D19" s="28" t="s">
        <v>73</v>
      </c>
      <c r="E19" s="37">
        <v>92</v>
      </c>
      <c r="F19" s="38">
        <v>44</v>
      </c>
      <c r="G19" s="38">
        <v>0</v>
      </c>
      <c r="H19" s="38">
        <v>96</v>
      </c>
      <c r="I19" s="38">
        <v>43</v>
      </c>
      <c r="J19" s="38">
        <v>1</v>
      </c>
      <c r="K19" s="38">
        <v>96</v>
      </c>
      <c r="L19" s="38">
        <v>45</v>
      </c>
      <c r="M19" s="38">
        <v>1</v>
      </c>
      <c r="N19" s="38">
        <v>105</v>
      </c>
      <c r="O19" s="38">
        <v>44</v>
      </c>
      <c r="P19" s="39">
        <v>1</v>
      </c>
      <c r="Q19" s="3">
        <f t="shared" si="0"/>
        <v>389</v>
      </c>
      <c r="R19" s="2">
        <f t="shared" si="1"/>
        <v>176</v>
      </c>
      <c r="S19" s="2">
        <f t="shared" si="2"/>
        <v>3</v>
      </c>
      <c r="T19" s="11">
        <f t="shared" si="3"/>
        <v>565</v>
      </c>
      <c r="U19">
        <f t="shared" si="4"/>
        <v>1</v>
      </c>
    </row>
    <row r="20" spans="1:21" ht="18.75" x14ac:dyDescent="0.3">
      <c r="A20" s="14" t="s">
        <v>61</v>
      </c>
      <c r="B20" s="2" t="s">
        <v>55</v>
      </c>
      <c r="C20" s="31">
        <v>24842</v>
      </c>
      <c r="D20" s="28">
        <v>4742</v>
      </c>
      <c r="E20" s="37">
        <v>82</v>
      </c>
      <c r="F20" s="38">
        <v>27</v>
      </c>
      <c r="G20" s="38">
        <v>3</v>
      </c>
      <c r="H20" s="38">
        <v>87</v>
      </c>
      <c r="I20" s="38">
        <v>44</v>
      </c>
      <c r="J20" s="38">
        <v>3</v>
      </c>
      <c r="K20" s="38">
        <v>90</v>
      </c>
      <c r="L20" s="38">
        <v>36</v>
      </c>
      <c r="M20" s="38">
        <v>4</v>
      </c>
      <c r="N20" s="38">
        <v>72</v>
      </c>
      <c r="O20" s="38">
        <v>35</v>
      </c>
      <c r="P20" s="39">
        <v>2</v>
      </c>
      <c r="Q20" s="3">
        <f t="shared" si="0"/>
        <v>331</v>
      </c>
      <c r="R20" s="2">
        <f t="shared" si="1"/>
        <v>142</v>
      </c>
      <c r="S20" s="2">
        <f t="shared" si="2"/>
        <v>12</v>
      </c>
      <c r="T20" s="11">
        <f t="shared" si="3"/>
        <v>473</v>
      </c>
      <c r="U20">
        <f t="shared" si="4"/>
        <v>16</v>
      </c>
    </row>
    <row r="21" spans="1:21" ht="18.75" x14ac:dyDescent="0.3">
      <c r="A21" s="14" t="s">
        <v>62</v>
      </c>
      <c r="B21" s="2" t="s">
        <v>60</v>
      </c>
      <c r="C21" s="32"/>
      <c r="D21" s="28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3">
        <f t="shared" si="0"/>
        <v>0</v>
      </c>
      <c r="R21" s="2">
        <f t="shared" si="1"/>
        <v>0</v>
      </c>
      <c r="S21" s="2">
        <f t="shared" si="2"/>
        <v>0</v>
      </c>
      <c r="T21" s="11">
        <f t="shared" si="3"/>
        <v>0</v>
      </c>
      <c r="U21">
        <f t="shared" si="4"/>
        <v>19</v>
      </c>
    </row>
    <row r="22" spans="1:21" ht="18.75" x14ac:dyDescent="0.3">
      <c r="A22" s="14" t="s">
        <v>63</v>
      </c>
      <c r="B22" s="2" t="s">
        <v>60</v>
      </c>
      <c r="C22" s="31">
        <v>25890</v>
      </c>
      <c r="D22" s="28" t="s">
        <v>74</v>
      </c>
      <c r="E22" s="37">
        <v>91</v>
      </c>
      <c r="F22" s="38">
        <v>35</v>
      </c>
      <c r="G22" s="38">
        <v>3</v>
      </c>
      <c r="H22" s="38">
        <v>96</v>
      </c>
      <c r="I22" s="38">
        <v>59</v>
      </c>
      <c r="J22" s="38">
        <v>1</v>
      </c>
      <c r="K22" s="38">
        <v>90</v>
      </c>
      <c r="L22" s="38">
        <v>36</v>
      </c>
      <c r="M22" s="38">
        <v>1</v>
      </c>
      <c r="N22" s="38">
        <v>85</v>
      </c>
      <c r="O22" s="38">
        <v>32</v>
      </c>
      <c r="P22" s="39">
        <v>4</v>
      </c>
      <c r="Q22" s="3">
        <f t="shared" si="0"/>
        <v>362</v>
      </c>
      <c r="R22" s="2">
        <f t="shared" si="1"/>
        <v>162</v>
      </c>
      <c r="S22" s="2">
        <f t="shared" si="2"/>
        <v>9</v>
      </c>
      <c r="T22" s="11">
        <f t="shared" si="3"/>
        <v>524</v>
      </c>
      <c r="U22">
        <f t="shared" si="4"/>
        <v>6</v>
      </c>
    </row>
    <row r="23" spans="1:21" ht="18.75" x14ac:dyDescent="0.3">
      <c r="A23" s="14" t="s">
        <v>64</v>
      </c>
      <c r="B23" s="2" t="s">
        <v>60</v>
      </c>
      <c r="C23" s="31">
        <v>30624</v>
      </c>
      <c r="D23" s="28" t="s">
        <v>76</v>
      </c>
      <c r="E23" s="37">
        <v>89</v>
      </c>
      <c r="F23" s="38">
        <v>36</v>
      </c>
      <c r="G23" s="38">
        <v>2</v>
      </c>
      <c r="H23" s="38">
        <v>102</v>
      </c>
      <c r="I23" s="38">
        <v>35</v>
      </c>
      <c r="J23" s="38">
        <v>1</v>
      </c>
      <c r="K23" s="38">
        <v>97</v>
      </c>
      <c r="L23" s="38">
        <v>43</v>
      </c>
      <c r="M23" s="38">
        <v>0</v>
      </c>
      <c r="N23" s="38">
        <v>87</v>
      </c>
      <c r="O23" s="38">
        <v>35</v>
      </c>
      <c r="P23" s="39">
        <v>1</v>
      </c>
      <c r="Q23" s="3">
        <f t="shared" si="0"/>
        <v>375</v>
      </c>
      <c r="R23" s="2">
        <f t="shared" si="1"/>
        <v>149</v>
      </c>
      <c r="S23" s="2">
        <f t="shared" si="2"/>
        <v>4</v>
      </c>
      <c r="T23" s="11">
        <f t="shared" si="3"/>
        <v>524</v>
      </c>
      <c r="U23">
        <f t="shared" si="4"/>
        <v>6</v>
      </c>
    </row>
    <row r="24" spans="1:21" ht="18.75" x14ac:dyDescent="0.3">
      <c r="A24" s="14" t="s">
        <v>65</v>
      </c>
      <c r="B24" s="2" t="s">
        <v>60</v>
      </c>
      <c r="C24" s="31">
        <v>28613</v>
      </c>
      <c r="D24" s="28" t="s">
        <v>75</v>
      </c>
      <c r="E24" s="37">
        <v>87</v>
      </c>
      <c r="F24" s="38">
        <v>36</v>
      </c>
      <c r="G24" s="38">
        <v>0</v>
      </c>
      <c r="H24" s="38">
        <v>100</v>
      </c>
      <c r="I24" s="38">
        <v>41</v>
      </c>
      <c r="J24" s="38">
        <v>1</v>
      </c>
      <c r="K24" s="38">
        <v>95</v>
      </c>
      <c r="L24" s="38">
        <v>43</v>
      </c>
      <c r="M24" s="38">
        <v>0</v>
      </c>
      <c r="N24" s="38">
        <v>84</v>
      </c>
      <c r="O24" s="38">
        <v>34</v>
      </c>
      <c r="P24" s="39">
        <v>1</v>
      </c>
      <c r="Q24" s="3">
        <f t="shared" si="0"/>
        <v>366</v>
      </c>
      <c r="R24" s="2">
        <f t="shared" si="1"/>
        <v>154</v>
      </c>
      <c r="S24" s="2">
        <f t="shared" si="2"/>
        <v>2</v>
      </c>
      <c r="T24" s="11">
        <f t="shared" si="3"/>
        <v>520</v>
      </c>
      <c r="U24">
        <f t="shared" si="4"/>
        <v>8</v>
      </c>
    </row>
    <row r="25" spans="1:21" ht="18.75" x14ac:dyDescent="0.3">
      <c r="A25" s="14" t="s">
        <v>66</v>
      </c>
      <c r="B25" s="2" t="s">
        <v>60</v>
      </c>
      <c r="C25" s="31">
        <v>32664</v>
      </c>
      <c r="D25" s="28" t="s">
        <v>77</v>
      </c>
      <c r="E25" s="37">
        <v>101</v>
      </c>
      <c r="F25" s="38">
        <v>44</v>
      </c>
      <c r="G25" s="38">
        <v>3</v>
      </c>
      <c r="H25" s="38">
        <v>85</v>
      </c>
      <c r="I25" s="38">
        <v>40</v>
      </c>
      <c r="J25" s="38">
        <v>3</v>
      </c>
      <c r="K25" s="38">
        <v>91</v>
      </c>
      <c r="L25" s="38">
        <v>43</v>
      </c>
      <c r="M25" s="38">
        <v>1</v>
      </c>
      <c r="N25" s="38">
        <v>96</v>
      </c>
      <c r="O25" s="38">
        <v>53</v>
      </c>
      <c r="P25" s="39">
        <v>2</v>
      </c>
      <c r="Q25" s="3">
        <f t="shared" si="0"/>
        <v>373</v>
      </c>
      <c r="R25" s="2">
        <f t="shared" si="1"/>
        <v>180</v>
      </c>
      <c r="S25" s="2">
        <f t="shared" si="2"/>
        <v>9</v>
      </c>
      <c r="T25" s="11">
        <f t="shared" si="3"/>
        <v>553</v>
      </c>
      <c r="U25">
        <f t="shared" si="4"/>
        <v>2</v>
      </c>
    </row>
    <row r="26" spans="1:21" ht="19.5" thickBot="1" x14ac:dyDescent="0.35">
      <c r="A26" s="15" t="s">
        <v>67</v>
      </c>
      <c r="B26" s="5" t="s">
        <v>60</v>
      </c>
      <c r="C26" s="33"/>
      <c r="D26" s="2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">
        <f t="shared" si="0"/>
        <v>0</v>
      </c>
      <c r="R26" s="5">
        <f t="shared" si="1"/>
        <v>0</v>
      </c>
      <c r="S26" s="5">
        <f t="shared" si="2"/>
        <v>0</v>
      </c>
      <c r="T26" s="12">
        <f t="shared" si="3"/>
        <v>0</v>
      </c>
      <c r="U26">
        <f t="shared" si="4"/>
        <v>19</v>
      </c>
    </row>
  </sheetData>
  <mergeCells count="3">
    <mergeCell ref="E1:P1"/>
    <mergeCell ref="Q1:T1"/>
    <mergeCell ref="A1:D1"/>
  </mergeCells>
  <phoneticPr fontId="6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G31"/>
  <sheetViews>
    <sheetView tabSelected="1" workbookViewId="0">
      <selection activeCell="B24" sqref="B24"/>
    </sheetView>
  </sheetViews>
  <sheetFormatPr defaultRowHeight="15" x14ac:dyDescent="0.25"/>
  <cols>
    <col min="1" max="1" width="9.140625" style="1"/>
    <col min="2" max="2" width="28.28515625" customWidth="1"/>
    <col min="3" max="3" width="17.28515625" customWidth="1"/>
    <col min="6" max="6" width="6.85546875" customWidth="1"/>
    <col min="7" max="7" width="11.42578125" customWidth="1"/>
  </cols>
  <sheetData>
    <row r="1" spans="1:7" ht="18.75" x14ac:dyDescent="0.3">
      <c r="A1" s="62" t="s">
        <v>68</v>
      </c>
      <c r="B1" s="62"/>
      <c r="C1" s="62"/>
      <c r="D1" s="62"/>
      <c r="E1" s="62"/>
      <c r="F1" s="62"/>
      <c r="G1" s="62"/>
    </row>
    <row r="2" spans="1:7" ht="18.75" x14ac:dyDescent="0.3">
      <c r="A2" s="62" t="s">
        <v>69</v>
      </c>
      <c r="B2" s="62"/>
      <c r="C2" s="62"/>
      <c r="D2" s="62"/>
      <c r="E2" s="62"/>
      <c r="F2" s="62"/>
      <c r="G2" s="62"/>
    </row>
    <row r="3" spans="1:7" ht="15.75" thickBot="1" x14ac:dyDescent="0.3"/>
    <row r="4" spans="1:7" ht="15.75" thickBot="1" x14ac:dyDescent="0.3">
      <c r="A4" s="18" t="s">
        <v>11</v>
      </c>
      <c r="B4" s="8" t="s">
        <v>0</v>
      </c>
      <c r="C4" s="8" t="s">
        <v>1</v>
      </c>
      <c r="D4" s="19" t="s">
        <v>4</v>
      </c>
      <c r="E4" s="19" t="s">
        <v>12</v>
      </c>
      <c r="F4" s="19" t="s">
        <v>6</v>
      </c>
      <c r="G4" s="20" t="s">
        <v>8</v>
      </c>
    </row>
    <row r="5" spans="1:7" ht="18.75" x14ac:dyDescent="0.3">
      <c r="A5" s="46" t="s">
        <v>13</v>
      </c>
      <c r="B5" s="47" t="str">
        <f>Beírás!A19</f>
        <v>Bugáné Fenyvesi Lívia</v>
      </c>
      <c r="C5" s="47" t="str">
        <f>Beírás!B19</f>
        <v>Rákoshegyi VSE</v>
      </c>
      <c r="D5" s="47">
        <f>Beírás!Q19</f>
        <v>389</v>
      </c>
      <c r="E5" s="47">
        <f>Beírás!R19</f>
        <v>176</v>
      </c>
      <c r="F5" s="47">
        <f>Beírás!S19</f>
        <v>3</v>
      </c>
      <c r="G5" s="48">
        <f>Beírás!T19</f>
        <v>565</v>
      </c>
    </row>
    <row r="6" spans="1:7" ht="18.75" x14ac:dyDescent="0.3">
      <c r="A6" s="49" t="s">
        <v>14</v>
      </c>
      <c r="B6" s="50" t="str">
        <f>Beírás!A17</f>
        <v>Ballók Csilla</v>
      </c>
      <c r="C6" s="50" t="str">
        <f>Beírás!B17</f>
        <v>FTC</v>
      </c>
      <c r="D6" s="50">
        <f>Beírás!Q17</f>
        <v>369</v>
      </c>
      <c r="E6" s="50">
        <f>Beírás!R17</f>
        <v>184</v>
      </c>
      <c r="F6" s="50">
        <f>Beírás!S17</f>
        <v>5</v>
      </c>
      <c r="G6" s="51">
        <f>Beírás!T17</f>
        <v>553</v>
      </c>
    </row>
    <row r="7" spans="1:7" ht="18.75" x14ac:dyDescent="0.3">
      <c r="A7" s="49" t="s">
        <v>15</v>
      </c>
      <c r="B7" s="50" t="str">
        <f>Beírás!A25</f>
        <v>Földvári Adrienn</v>
      </c>
      <c r="C7" s="50" t="str">
        <f>Beírás!B25</f>
        <v>Rákoshegyi VSE</v>
      </c>
      <c r="D7" s="50">
        <f>Beírás!Q25</f>
        <v>373</v>
      </c>
      <c r="E7" s="50">
        <f>Beírás!R25</f>
        <v>180</v>
      </c>
      <c r="F7" s="50">
        <f>Beírás!S25</f>
        <v>9</v>
      </c>
      <c r="G7" s="51">
        <f>Beírás!T25</f>
        <v>553</v>
      </c>
    </row>
    <row r="8" spans="1:7" ht="18.75" x14ac:dyDescent="0.3">
      <c r="A8" s="49" t="s">
        <v>16</v>
      </c>
      <c r="B8" s="50" t="str">
        <f>Beírás!A11</f>
        <v>Nagy Lászlóné</v>
      </c>
      <c r="C8" s="50" t="str">
        <f>Beírás!B11</f>
        <v>Egyéni induló</v>
      </c>
      <c r="D8" s="50">
        <f>Beírás!Q11</f>
        <v>344</v>
      </c>
      <c r="E8" s="50">
        <f>Beírás!R11</f>
        <v>204</v>
      </c>
      <c r="F8" s="50">
        <f>Beírás!S11</f>
        <v>3</v>
      </c>
      <c r="G8" s="51">
        <f>Beírás!T11</f>
        <v>548</v>
      </c>
    </row>
    <row r="9" spans="1:7" ht="18.75" x14ac:dyDescent="0.3">
      <c r="A9" s="49" t="s">
        <v>17</v>
      </c>
      <c r="B9" s="50" t="str">
        <f>Beírás!A18</f>
        <v>Peténé Bruszt Krisztina</v>
      </c>
      <c r="C9" s="50" t="str">
        <f>Beírás!B18</f>
        <v>FTC</v>
      </c>
      <c r="D9" s="50">
        <f>Beírás!Q18</f>
        <v>379</v>
      </c>
      <c r="E9" s="50">
        <f>Beírás!R18</f>
        <v>166</v>
      </c>
      <c r="F9" s="50">
        <f>Beírás!S18</f>
        <v>6</v>
      </c>
      <c r="G9" s="51">
        <f>Beírás!T18</f>
        <v>545</v>
      </c>
    </row>
    <row r="10" spans="1:7" ht="18.75" x14ac:dyDescent="0.3">
      <c r="A10" s="49" t="s">
        <v>18</v>
      </c>
      <c r="B10" s="50" t="str">
        <f>Beírás!A22</f>
        <v>Harcos Ágnes</v>
      </c>
      <c r="C10" s="50" t="str">
        <f>Beírás!B22</f>
        <v>Rákoshegyi VSE</v>
      </c>
      <c r="D10" s="50">
        <f>Beírás!Q22</f>
        <v>362</v>
      </c>
      <c r="E10" s="50">
        <f>Beírás!R22</f>
        <v>162</v>
      </c>
      <c r="F10" s="50">
        <f>Beírás!S22</f>
        <v>9</v>
      </c>
      <c r="G10" s="51">
        <f>Beírás!T22</f>
        <v>524</v>
      </c>
    </row>
    <row r="11" spans="1:7" ht="18.75" x14ac:dyDescent="0.3">
      <c r="A11" s="49" t="s">
        <v>19</v>
      </c>
      <c r="B11" s="50" t="str">
        <f>Beírás!A23</f>
        <v>Kaszás Krisztina</v>
      </c>
      <c r="C11" s="50" t="str">
        <f>Beírás!B23</f>
        <v>Rákoshegyi VSE</v>
      </c>
      <c r="D11" s="50">
        <f>Beírás!Q23</f>
        <v>375</v>
      </c>
      <c r="E11" s="50">
        <f>Beírás!R23</f>
        <v>149</v>
      </c>
      <c r="F11" s="50">
        <f>Beírás!S23</f>
        <v>4</v>
      </c>
      <c r="G11" s="51">
        <f>Beírás!T23</f>
        <v>524</v>
      </c>
    </row>
    <row r="12" spans="1:7" ht="18.75" x14ac:dyDescent="0.3">
      <c r="A12" s="49" t="s">
        <v>20</v>
      </c>
      <c r="B12" s="50" t="str">
        <f>Beírás!A24</f>
        <v>Fodor Annamária</v>
      </c>
      <c r="C12" s="50" t="str">
        <f>Beírás!B24</f>
        <v>Rákoshegyi VSE</v>
      </c>
      <c r="D12" s="50">
        <f>Beírás!Q24</f>
        <v>366</v>
      </c>
      <c r="E12" s="50">
        <f>Beírás!R24</f>
        <v>154</v>
      </c>
      <c r="F12" s="50">
        <f>Beírás!S24</f>
        <v>2</v>
      </c>
      <c r="G12" s="51">
        <f>Beírás!T24</f>
        <v>520</v>
      </c>
    </row>
    <row r="13" spans="1:7" ht="19.5" thickBot="1" x14ac:dyDescent="0.35">
      <c r="A13" s="52" t="s">
        <v>21</v>
      </c>
      <c r="B13" s="53" t="str">
        <f>Beírás!A15</f>
        <v>Szabó Mónika</v>
      </c>
      <c r="C13" s="53" t="str">
        <f>Beírás!B15</f>
        <v>FTC</v>
      </c>
      <c r="D13" s="53">
        <f>Beírás!Q15</f>
        <v>363</v>
      </c>
      <c r="E13" s="53">
        <f>Beírás!R15</f>
        <v>156</v>
      </c>
      <c r="F13" s="53">
        <f>Beírás!S15</f>
        <v>13</v>
      </c>
      <c r="G13" s="54">
        <f>Beírás!T15</f>
        <v>519</v>
      </c>
    </row>
    <row r="14" spans="1:7" ht="18.75" x14ac:dyDescent="0.3">
      <c r="A14" s="43" t="s">
        <v>22</v>
      </c>
      <c r="B14" s="44" t="str">
        <f>Beírás!A3</f>
        <v>Kopornoky-Horváth Gabriella</v>
      </c>
      <c r="C14" s="44" t="str">
        <f>Beírás!B3</f>
        <v>BKV Előre SC</v>
      </c>
      <c r="D14" s="44">
        <f>Beírás!Q3</f>
        <v>361</v>
      </c>
      <c r="E14" s="44">
        <f>Beírás!R3</f>
        <v>149</v>
      </c>
      <c r="F14" s="44">
        <f>Beírás!S3</f>
        <v>8</v>
      </c>
      <c r="G14" s="45">
        <f>Beírás!T3</f>
        <v>510</v>
      </c>
    </row>
    <row r="15" spans="1:7" ht="18.75" x14ac:dyDescent="0.3">
      <c r="A15" s="22" t="s">
        <v>23</v>
      </c>
      <c r="B15" s="21" t="str">
        <f>Beírás!A8</f>
        <v>Goórné Fodor Eszter</v>
      </c>
      <c r="C15" s="21" t="str">
        <f>Beírás!B8</f>
        <v>Olajosok TK</v>
      </c>
      <c r="D15" s="21">
        <f>Beírás!Q8</f>
        <v>356</v>
      </c>
      <c r="E15" s="21">
        <f>Beírás!R8</f>
        <v>153</v>
      </c>
      <c r="F15" s="21">
        <f>Beírás!S8</f>
        <v>9</v>
      </c>
      <c r="G15" s="11">
        <f>Beírás!T8</f>
        <v>509</v>
      </c>
    </row>
    <row r="16" spans="1:7" ht="18.75" x14ac:dyDescent="0.3">
      <c r="A16" s="22" t="s">
        <v>24</v>
      </c>
      <c r="B16" s="21" t="str">
        <f>Beírás!A6</f>
        <v>Bordács Dorottya</v>
      </c>
      <c r="C16" s="21" t="str">
        <f>Beírás!B6</f>
        <v>WATT 22 SE</v>
      </c>
      <c r="D16" s="21">
        <f>Beírás!Q6</f>
        <v>323</v>
      </c>
      <c r="E16" s="21">
        <f>Beírás!R6</f>
        <v>179</v>
      </c>
      <c r="F16" s="21">
        <f>Beírás!S6</f>
        <v>5</v>
      </c>
      <c r="G16" s="11">
        <f>Beírás!T6</f>
        <v>502</v>
      </c>
    </row>
    <row r="17" spans="1:7" ht="18.75" x14ac:dyDescent="0.3">
      <c r="A17" s="22" t="s">
        <v>25</v>
      </c>
      <c r="B17" s="21" t="str">
        <f>Beírás!A5</f>
        <v>Hamar Edina</v>
      </c>
      <c r="C17" s="21" t="str">
        <f>Beírás!B5</f>
        <v>WATT 22 SE</v>
      </c>
      <c r="D17" s="21">
        <f>Beírás!Q5</f>
        <v>345</v>
      </c>
      <c r="E17" s="21">
        <f>Beírás!R5</f>
        <v>148</v>
      </c>
      <c r="F17" s="21">
        <f>Beírás!S5</f>
        <v>10</v>
      </c>
      <c r="G17" s="11">
        <f>Beírás!T5</f>
        <v>493</v>
      </c>
    </row>
    <row r="18" spans="1:7" ht="18.75" x14ac:dyDescent="0.3">
      <c r="A18" s="22" t="s">
        <v>26</v>
      </c>
      <c r="B18" s="21" t="str">
        <f>Beírás!A16</f>
        <v>Majzik Andrea</v>
      </c>
      <c r="C18" s="21" t="str">
        <f>Beírás!B16</f>
        <v>FTC</v>
      </c>
      <c r="D18" s="21">
        <f>Beírás!Q16</f>
        <v>367</v>
      </c>
      <c r="E18" s="21">
        <f>Beírás!R16</f>
        <v>121</v>
      </c>
      <c r="F18" s="21">
        <f>Beírás!S16</f>
        <v>8</v>
      </c>
      <c r="G18" s="11">
        <f>Beírás!T16</f>
        <v>488</v>
      </c>
    </row>
    <row r="19" spans="1:7" ht="18.75" x14ac:dyDescent="0.3">
      <c r="A19" s="22" t="s">
        <v>27</v>
      </c>
      <c r="B19" s="21" t="str">
        <f>Beírás!A9</f>
        <v>Tasnádi Bernadett</v>
      </c>
      <c r="C19" s="21" t="str">
        <f>Beírás!B9</f>
        <v>Olajosok TK</v>
      </c>
      <c r="D19" s="21">
        <f>Beírás!Q9</f>
        <v>346</v>
      </c>
      <c r="E19" s="21">
        <f>Beírás!R9</f>
        <v>140</v>
      </c>
      <c r="F19" s="21">
        <f>Beírás!S9</f>
        <v>9</v>
      </c>
      <c r="G19" s="11">
        <f>Beírás!T9</f>
        <v>486</v>
      </c>
    </row>
    <row r="20" spans="1:7" ht="18.75" x14ac:dyDescent="0.3">
      <c r="A20" s="22" t="s">
        <v>28</v>
      </c>
      <c r="B20" s="21" t="str">
        <f>Beírás!A20</f>
        <v>Batáné Czafit Katalin</v>
      </c>
      <c r="C20" s="21" t="str">
        <f>Beírás!B20</f>
        <v>FTC</v>
      </c>
      <c r="D20" s="21">
        <f>Beírás!Q20</f>
        <v>331</v>
      </c>
      <c r="E20" s="21">
        <f>Beírás!R20</f>
        <v>142</v>
      </c>
      <c r="F20" s="21">
        <f>Beírás!S20</f>
        <v>12</v>
      </c>
      <c r="G20" s="11">
        <f>Beírás!T20</f>
        <v>473</v>
      </c>
    </row>
    <row r="21" spans="1:7" ht="18.75" x14ac:dyDescent="0.3">
      <c r="A21" s="22" t="s">
        <v>29</v>
      </c>
      <c r="B21" s="21" t="str">
        <f>Beírás!A4</f>
        <v>Hegedűs-Hermann Krisztina</v>
      </c>
      <c r="C21" s="21" t="str">
        <f>Beírás!B4</f>
        <v>WATT 22 SE</v>
      </c>
      <c r="D21" s="21">
        <f>Beírás!Q4</f>
        <v>338</v>
      </c>
      <c r="E21" s="21">
        <f>Beírás!R4</f>
        <v>130</v>
      </c>
      <c r="F21" s="21">
        <f>Beírás!S4</f>
        <v>13</v>
      </c>
      <c r="G21" s="11">
        <f>Beírás!T4</f>
        <v>468</v>
      </c>
    </row>
    <row r="22" spans="1:7" ht="18.75" x14ac:dyDescent="0.3">
      <c r="A22" s="22" t="s">
        <v>30</v>
      </c>
      <c r="B22" s="21" t="str">
        <f>Beírás!A13</f>
        <v>Horváth Gáborné</v>
      </c>
      <c r="C22" s="21" t="str">
        <f>Beírás!B13</f>
        <v>BKV Előre SC</v>
      </c>
      <c r="D22" s="21">
        <f>Beírás!Q13</f>
        <v>323</v>
      </c>
      <c r="E22" s="21">
        <f>Beírás!R13</f>
        <v>115</v>
      </c>
      <c r="F22" s="21">
        <f>Beírás!S13</f>
        <v>16</v>
      </c>
      <c r="G22" s="11">
        <f>Beírás!T13</f>
        <v>438</v>
      </c>
    </row>
    <row r="23" spans="1:7" ht="18.75" x14ac:dyDescent="0.3">
      <c r="A23" s="22" t="s">
        <v>31</v>
      </c>
      <c r="B23" s="21" t="str">
        <f>Beírás!A7</f>
        <v>Bereczky Krisztina</v>
      </c>
      <c r="C23" s="21" t="str">
        <f>Beírás!B7</f>
        <v>BKV Előre SC</v>
      </c>
      <c r="D23" s="21">
        <f>Beírás!Q7</f>
        <v>0</v>
      </c>
      <c r="E23" s="21">
        <f>Beírás!R7</f>
        <v>0</v>
      </c>
      <c r="F23" s="21">
        <f>Beírás!S7</f>
        <v>0</v>
      </c>
      <c r="G23" s="11">
        <f>Beírás!T7</f>
        <v>0</v>
      </c>
    </row>
    <row r="24" spans="1:7" ht="18.75" x14ac:dyDescent="0.3">
      <c r="A24" s="22" t="s">
        <v>32</v>
      </c>
      <c r="B24" s="21" t="str">
        <f>Beírás!A10</f>
        <v>????</v>
      </c>
      <c r="C24" s="21" t="str">
        <f>Beírás!B10</f>
        <v>Heves megye</v>
      </c>
      <c r="D24" s="21">
        <f>Beírás!Q10</f>
        <v>0</v>
      </c>
      <c r="E24" s="21">
        <f>Beírás!R10</f>
        <v>0</v>
      </c>
      <c r="F24" s="21">
        <f>Beírás!S10</f>
        <v>0</v>
      </c>
      <c r="G24" s="11">
        <f>Beírás!T10</f>
        <v>0</v>
      </c>
    </row>
    <row r="25" spans="1:7" ht="18.75" x14ac:dyDescent="0.3">
      <c r="A25" s="22" t="s">
        <v>33</v>
      </c>
      <c r="B25" s="21" t="str">
        <f>Beírás!A12</f>
        <v>Kudron Katalin</v>
      </c>
      <c r="C25" s="21" t="str">
        <f>Beírás!B12</f>
        <v>BKV Előre SC</v>
      </c>
      <c r="D25" s="21">
        <f>Beírás!Q12</f>
        <v>0</v>
      </c>
      <c r="E25" s="21">
        <f>Beírás!R12</f>
        <v>0</v>
      </c>
      <c r="F25" s="21">
        <f>Beírás!S12</f>
        <v>0</v>
      </c>
      <c r="G25" s="11">
        <f>Beírás!T12</f>
        <v>0</v>
      </c>
    </row>
    <row r="26" spans="1:7" ht="18.75" x14ac:dyDescent="0.3">
      <c r="A26" s="22" t="s">
        <v>34</v>
      </c>
      <c r="B26" s="21" t="str">
        <f>Beírás!A14</f>
        <v>Vonnák Noémi</v>
      </c>
      <c r="C26" s="21" t="str">
        <f>Beírás!B14</f>
        <v>BKV Előre SC</v>
      </c>
      <c r="D26" s="21">
        <f>Beírás!Q14</f>
        <v>0</v>
      </c>
      <c r="E26" s="21">
        <f>Beírás!R14</f>
        <v>0</v>
      </c>
      <c r="F26" s="21">
        <f>Beírás!S14</f>
        <v>0</v>
      </c>
      <c r="G26" s="11">
        <f>Beírás!T14</f>
        <v>0</v>
      </c>
    </row>
    <row r="27" spans="1:7" ht="18.75" x14ac:dyDescent="0.3">
      <c r="A27" s="22" t="s">
        <v>35</v>
      </c>
      <c r="B27" s="21" t="str">
        <f>Beírás!A21</f>
        <v>Tóth Kinga</v>
      </c>
      <c r="C27" s="21" t="str">
        <f>Beírás!B21</f>
        <v>Rákoshegyi VSE</v>
      </c>
      <c r="D27" s="21">
        <f>Beírás!Q21</f>
        <v>0</v>
      </c>
      <c r="E27" s="21">
        <f>Beírás!R21</f>
        <v>0</v>
      </c>
      <c r="F27" s="21">
        <f>Beírás!S21</f>
        <v>0</v>
      </c>
      <c r="G27" s="11">
        <f>Beírás!T21</f>
        <v>0</v>
      </c>
    </row>
    <row r="28" spans="1:7" ht="19.5" thickBot="1" x14ac:dyDescent="0.35">
      <c r="A28" s="23" t="s">
        <v>36</v>
      </c>
      <c r="B28" s="24" t="str">
        <f>Beírás!A26</f>
        <v>Falusi Magdolna</v>
      </c>
      <c r="C28" s="24" t="str">
        <f>Beírás!B26</f>
        <v>Rákoshegyi VSE</v>
      </c>
      <c r="D28" s="24">
        <f>Beírás!Q26</f>
        <v>0</v>
      </c>
      <c r="E28" s="24">
        <f>Beírás!R26</f>
        <v>0</v>
      </c>
      <c r="F28" s="24">
        <f>Beírás!S26</f>
        <v>0</v>
      </c>
      <c r="G28" s="12">
        <f>Beírás!T26</f>
        <v>0</v>
      </c>
    </row>
    <row r="31" spans="1:7" x14ac:dyDescent="0.25">
      <c r="A31" s="55" t="s">
        <v>78</v>
      </c>
      <c r="B31" s="55"/>
    </row>
  </sheetData>
  <mergeCells count="2">
    <mergeCell ref="A1:G1"/>
    <mergeCell ref="A2:G2"/>
  </mergeCells>
  <phoneticPr fontId="6" type="noConversion"/>
  <printOptions horizontalCentered="1"/>
  <pageMargins left="0.52" right="0.70866141732283472" top="0.74803149606299213" bottom="0.7480314960629921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Beírás</vt:lpstr>
      <vt:lpstr>Eredmény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Ricsi</dc:creator>
  <cp:lastModifiedBy>Teke-Rony</cp:lastModifiedBy>
  <cp:lastPrinted>2013-06-02T12:51:21Z</cp:lastPrinted>
  <dcterms:created xsi:type="dcterms:W3CDTF">2013-06-01T21:30:54Z</dcterms:created>
  <dcterms:modified xsi:type="dcterms:W3CDTF">2013-06-03T08:36:41Z</dcterms:modified>
</cp:coreProperties>
</file>