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2"/>
  </bookViews>
  <sheets>
    <sheet name="Alap" sheetId="1" r:id="rId1"/>
    <sheet name="leg 12" sheetId="2" r:id="rId2"/>
    <sheet name="Páros vége" sheetId="3" r:id="rId3"/>
    <sheet name="Napi egy ALAP" sheetId="4" r:id="rId4"/>
    <sheet name="Napi egy" sheetId="5" r:id="rId5"/>
    <sheet name="Össz egy" sheetId="6" r:id="rId6"/>
  </sheets>
  <definedNames>
    <definedName name="_xlnm.Print_Area" localSheetId="2">'Páros vége'!$A$1:$R$19</definedName>
    <definedName name="Z_235EDF31_8A5D_435D_ABC7_377E7B50296E_.wvu.PrintArea" localSheetId="2" hidden="1">'Páros vége'!$A$1:$R$19</definedName>
  </definedNames>
  <calcPr fullCalcOnLoad="1"/>
</workbook>
</file>

<file path=xl/sharedStrings.xml><?xml version="1.0" encoding="utf-8"?>
<sst xmlns="http://schemas.openxmlformats.org/spreadsheetml/2006/main" count="173" uniqueCount="73">
  <si>
    <t>Hely</t>
  </si>
  <si>
    <t>Név</t>
  </si>
  <si>
    <t>Csapat</t>
  </si>
  <si>
    <t>Teli</t>
  </si>
  <si>
    <t>Üres</t>
  </si>
  <si>
    <t>Tarolás</t>
  </si>
  <si>
    <t>Összes</t>
  </si>
  <si>
    <t>Vegyes</t>
  </si>
  <si>
    <t>,</t>
  </si>
  <si>
    <t>Tarol.</t>
  </si>
  <si>
    <t>120 Teli</t>
  </si>
  <si>
    <t>120 Üres</t>
  </si>
  <si>
    <t>120 Tarol.</t>
  </si>
  <si>
    <t>240Vegyes</t>
  </si>
  <si>
    <t>ÖSSZES</t>
  </si>
  <si>
    <t>szombat</t>
  </si>
  <si>
    <t>vasárnap</t>
  </si>
  <si>
    <t>Tarol</t>
  </si>
  <si>
    <t>Össz</t>
  </si>
  <si>
    <t>Fehér László</t>
  </si>
  <si>
    <t>ZTK FM Vas</t>
  </si>
  <si>
    <t>Pintér György</t>
  </si>
  <si>
    <t>Bálint László</t>
  </si>
  <si>
    <t>Chinoin</t>
  </si>
  <si>
    <t>Fodor Szilárd</t>
  </si>
  <si>
    <t>Gravitáció TK</t>
  </si>
  <si>
    <t>Szabó Károly</t>
  </si>
  <si>
    <t>Aranyosi László</t>
  </si>
  <si>
    <t>FTC</t>
  </si>
  <si>
    <t xml:space="preserve">Kovács Gábor </t>
  </si>
  <si>
    <t>Hajdú Attila</t>
  </si>
  <si>
    <t>Földeák TC</t>
  </si>
  <si>
    <t>Vincze Zoltán</t>
  </si>
  <si>
    <t>Varga György</t>
  </si>
  <si>
    <t>Soproni Turris SE</t>
  </si>
  <si>
    <t>Horváth József</t>
  </si>
  <si>
    <t>ELMAX Vasas SE</t>
  </si>
  <si>
    <t>Kozmor László</t>
  </si>
  <si>
    <t>Kőszeg SE</t>
  </si>
  <si>
    <t>Pergel Balázs</t>
  </si>
  <si>
    <t>Németh János</t>
  </si>
  <si>
    <t>Bialaszek György</t>
  </si>
  <si>
    <t>Szolnoki MÁV</t>
  </si>
  <si>
    <t>Molnár László</t>
  </si>
  <si>
    <t>Tóth Norbert</t>
  </si>
  <si>
    <t>Koller Dániel</t>
  </si>
  <si>
    <t>Bp Erőmű SE</t>
  </si>
  <si>
    <t>Lampert Péter</t>
  </si>
  <si>
    <t>Ferroép Szeged TE</t>
  </si>
  <si>
    <t>Földesi Zsolt</t>
  </si>
  <si>
    <t>Bóta Ervin</t>
  </si>
  <si>
    <t>Fehér Béla</t>
  </si>
  <si>
    <t>Hergéth Zoltán</t>
  </si>
  <si>
    <t>Zapletán Zsombor</t>
  </si>
  <si>
    <t>Kiss Tamás</t>
  </si>
  <si>
    <t>Nemes Attila</t>
  </si>
  <si>
    <t>Karsai László</t>
  </si>
  <si>
    <t>Batki Tamás</t>
  </si>
  <si>
    <t>KÖSZOLG</t>
  </si>
  <si>
    <t>Kakuk Levente</t>
  </si>
  <si>
    <t>Kiss Norbert</t>
  </si>
  <si>
    <t>Farkas Sándor</t>
  </si>
  <si>
    <t>Németh Csongor</t>
  </si>
  <si>
    <t>Ritzing</t>
  </si>
  <si>
    <t>Simonfy Zsolt</t>
  </si>
  <si>
    <t>Oroszlány</t>
  </si>
  <si>
    <t>Bélapátfalvai SKHE</t>
  </si>
  <si>
    <t xml:space="preserve">Marton Gábor </t>
  </si>
  <si>
    <t>Répcelak</t>
  </si>
  <si>
    <t>KK Neumarkt</t>
  </si>
  <si>
    <t>Kovács Péter</t>
  </si>
  <si>
    <t xml:space="preserve">Teli </t>
  </si>
  <si>
    <t>Taroló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</si>
</sst>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[Red]0"/>
    <numFmt numFmtId="165" formatCode="#,##0;[Red]#,##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color indexed="57"/>
      <name val="Arial CE"/>
      <family val="2"/>
    </font>
    <font>
      <b/>
      <sz val="12"/>
      <color indexed="48"/>
      <name val="Arial CE"/>
      <family val="2"/>
    </font>
    <font>
      <b/>
      <i/>
      <sz val="12"/>
      <color indexed="10"/>
      <name val="Arial CE"/>
      <family val="2"/>
    </font>
    <font>
      <i/>
      <sz val="12"/>
      <color indexed="57"/>
      <name val="Arial CE"/>
      <family val="2"/>
    </font>
    <font>
      <i/>
      <sz val="12"/>
      <color indexed="48"/>
      <name val="Arial CE"/>
      <family val="2"/>
    </font>
    <font>
      <b/>
      <sz val="12"/>
      <color indexed="10"/>
      <name val="Arial CE"/>
      <family val="2"/>
    </font>
    <font>
      <b/>
      <sz val="12"/>
      <color indexed="61"/>
      <name val="Arial CE"/>
      <family val="2"/>
    </font>
    <font>
      <sz val="12"/>
      <color indexed="8"/>
      <name val="Arial CE"/>
      <family val="2"/>
    </font>
    <font>
      <sz val="2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0"/>
      <color indexed="57"/>
      <name val="Arial CE"/>
      <family val="2"/>
    </font>
    <font>
      <sz val="24"/>
      <color indexed="10"/>
      <name val="Arial CE"/>
      <family val="2"/>
    </font>
    <font>
      <sz val="20"/>
      <color indexed="57"/>
      <name val="Arial CE"/>
      <family val="2"/>
    </font>
    <font>
      <b/>
      <i/>
      <sz val="14"/>
      <color indexed="48"/>
      <name val="Arial CE"/>
      <family val="2"/>
    </font>
    <font>
      <sz val="12"/>
      <color indexed="48"/>
      <name val="Arial CE"/>
      <family val="2"/>
    </font>
    <font>
      <b/>
      <sz val="20"/>
      <color indexed="10"/>
      <name val="Arial CE"/>
      <family val="2"/>
    </font>
    <font>
      <sz val="20"/>
      <color indexed="10"/>
      <name val="Arial CE"/>
      <family val="2"/>
    </font>
    <font>
      <sz val="12"/>
      <color indexed="17"/>
      <name val="Arial CE"/>
      <family val="2"/>
    </font>
    <font>
      <sz val="20"/>
      <color indexed="17"/>
      <name val="Arial CE"/>
      <family val="2"/>
    </font>
    <font>
      <i/>
      <sz val="12"/>
      <color indexed="12"/>
      <name val="Arial CE"/>
      <family val="2"/>
    </font>
    <font>
      <i/>
      <sz val="14"/>
      <color indexed="12"/>
      <name val="Arial CE"/>
      <family val="0"/>
    </font>
    <font>
      <i/>
      <sz val="14"/>
      <color indexed="22"/>
      <name val="Arial CE"/>
      <family val="0"/>
    </font>
    <font>
      <b/>
      <i/>
      <sz val="10"/>
      <name val="Arial CE"/>
      <family val="0"/>
    </font>
    <font>
      <i/>
      <sz val="16"/>
      <color indexed="12"/>
      <name val="Arial CE"/>
      <family val="0"/>
    </font>
    <font>
      <sz val="22"/>
      <color indexed="10"/>
      <name val="Arial CE"/>
      <family val="0"/>
    </font>
    <font>
      <sz val="10"/>
      <color indexed="10"/>
      <name val="Arial CE"/>
      <family val="2"/>
    </font>
    <font>
      <i/>
      <sz val="14"/>
      <color indexed="48"/>
      <name val="Arial CE"/>
      <family val="0"/>
    </font>
    <font>
      <sz val="8"/>
      <name val="Arial CE"/>
      <family val="0"/>
    </font>
    <font>
      <b/>
      <sz val="20"/>
      <color indexed="57"/>
      <name val="Arial CE"/>
      <family val="0"/>
    </font>
    <font>
      <b/>
      <i/>
      <sz val="16"/>
      <color indexed="12"/>
      <name val="Arial CE"/>
      <family val="0"/>
    </font>
    <font>
      <b/>
      <sz val="22"/>
      <color indexed="10"/>
      <name val="Arial CE"/>
      <family val="0"/>
    </font>
    <font>
      <b/>
      <sz val="20"/>
      <color indexed="17"/>
      <name val="Arial CE"/>
      <family val="0"/>
    </font>
    <font>
      <b/>
      <i/>
      <sz val="12"/>
      <color indexed="48"/>
      <name val="Arial CE"/>
      <family val="0"/>
    </font>
    <font>
      <i/>
      <sz val="10"/>
      <name val="Arial CE"/>
      <family val="0"/>
    </font>
    <font>
      <b/>
      <i/>
      <sz val="14"/>
      <color indexed="12"/>
      <name val="Arial CE"/>
      <family val="0"/>
    </font>
    <font>
      <i/>
      <sz val="12"/>
      <color indexed="17"/>
      <name val="Arial CE"/>
      <family val="0"/>
    </font>
    <font>
      <sz val="20"/>
      <color indexed="8"/>
      <name val="Arial CE"/>
      <family val="2"/>
    </font>
    <font>
      <sz val="16"/>
      <color indexed="57"/>
      <name val="Arial CE"/>
      <family val="2"/>
    </font>
    <font>
      <sz val="16"/>
      <color indexed="10"/>
      <name val="Arial CE"/>
      <family val="2"/>
    </font>
    <font>
      <b/>
      <i/>
      <sz val="12"/>
      <color indexed="12"/>
      <name val="Arial CE"/>
      <family val="0"/>
    </font>
    <font>
      <i/>
      <sz val="10"/>
      <color indexed="8"/>
      <name val="Arial CE"/>
      <family val="0"/>
    </font>
    <font>
      <b/>
      <sz val="12"/>
      <color indexed="9"/>
      <name val="Arial CE"/>
      <family val="0"/>
    </font>
    <font>
      <b/>
      <sz val="20"/>
      <color indexed="9"/>
      <name val="Arial CE"/>
      <family val="0"/>
    </font>
    <font>
      <i/>
      <sz val="12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0"/>
      <color indexed="9"/>
      <name val="Arial CE"/>
      <family val="0"/>
    </font>
    <font>
      <b/>
      <sz val="12"/>
      <name val="Arial CE"/>
      <family val="0"/>
    </font>
    <font>
      <b/>
      <i/>
      <sz val="12"/>
      <color indexed="9"/>
      <name val="Arial CE"/>
      <family val="0"/>
    </font>
    <font>
      <b/>
      <i/>
      <sz val="14"/>
      <color indexed="9"/>
      <name val="Arial CE"/>
      <family val="0"/>
    </font>
    <font>
      <b/>
      <sz val="16"/>
      <color indexed="9"/>
      <name val="Arial CE"/>
      <family val="0"/>
    </font>
    <font>
      <b/>
      <i/>
      <sz val="16"/>
      <color indexed="9"/>
      <name val="Arial CE"/>
      <family val="0"/>
    </font>
    <font>
      <b/>
      <sz val="22"/>
      <color indexed="9"/>
      <name val="Arial CE"/>
      <family val="0"/>
    </font>
    <font>
      <sz val="16"/>
      <color indexed="17"/>
      <name val="Arial CE"/>
      <family val="0"/>
    </font>
    <font>
      <sz val="16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5" fontId="3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 horizontal="center" vertical="center"/>
    </xf>
    <xf numFmtId="165" fontId="20" fillId="0" borderId="3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/>
    </xf>
    <xf numFmtId="0" fontId="1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165" fontId="27" fillId="0" borderId="0" xfId="0" applyNumberFormat="1" applyFont="1" applyFill="1" applyAlignment="1">
      <alignment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5" fontId="34" fillId="2" borderId="8" xfId="0" applyNumberFormat="1" applyFont="1" applyFill="1" applyBorder="1" applyAlignment="1">
      <alignment horizontal="center" vertical="center"/>
    </xf>
    <xf numFmtId="165" fontId="34" fillId="2" borderId="0" xfId="0" applyNumberFormat="1" applyFont="1" applyFill="1" applyBorder="1" applyAlignment="1">
      <alignment horizontal="center" vertical="center"/>
    </xf>
    <xf numFmtId="165" fontId="35" fillId="2" borderId="0" xfId="0" applyNumberFormat="1" applyFont="1" applyFill="1" applyBorder="1" applyAlignment="1">
      <alignment horizontal="center" vertical="center"/>
    </xf>
    <xf numFmtId="165" fontId="36" fillId="2" borderId="9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5" fontId="26" fillId="0" borderId="0" xfId="0" applyNumberFormat="1" applyFont="1" applyFill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165" fontId="38" fillId="0" borderId="3" xfId="0" applyNumberFormat="1" applyFont="1" applyBorder="1" applyAlignment="1">
      <alignment horizontal="center" vertical="center"/>
    </xf>
    <xf numFmtId="165" fontId="24" fillId="0" borderId="8" xfId="0" applyNumberFormat="1" applyFont="1" applyBorder="1" applyAlignment="1">
      <alignment horizontal="center" vertical="center"/>
    </xf>
    <xf numFmtId="165" fontId="21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3" fillId="2" borderId="6" xfId="0" applyNumberFormat="1" applyFont="1" applyFill="1" applyBorder="1" applyAlignment="1">
      <alignment horizontal="center" vertical="center"/>
    </xf>
    <xf numFmtId="165" fontId="23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5" fontId="14" fillId="2" borderId="7" xfId="0" applyNumberFormat="1" applyFont="1" applyFill="1" applyBorder="1" applyAlignment="1">
      <alignment horizontal="center" vertical="center"/>
    </xf>
    <xf numFmtId="165" fontId="25" fillId="2" borderId="0" xfId="0" applyNumberFormat="1" applyFont="1" applyFill="1" applyBorder="1" applyAlignment="1">
      <alignment horizontal="center" vertical="center"/>
    </xf>
    <xf numFmtId="165" fontId="21" fillId="2" borderId="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65" fontId="40" fillId="0" borderId="0" xfId="0" applyNumberFormat="1" applyFont="1" applyFill="1" applyAlignment="1">
      <alignment horizontal="center" vertical="center"/>
    </xf>
    <xf numFmtId="165" fontId="37" fillId="2" borderId="8" xfId="0" applyNumberFormat="1" applyFont="1" applyFill="1" applyBorder="1" applyAlignment="1">
      <alignment horizontal="center" vertical="center"/>
    </xf>
    <xf numFmtId="165" fontId="37" fillId="2" borderId="0" xfId="0" applyNumberFormat="1" applyFont="1" applyFill="1" applyBorder="1" applyAlignment="1">
      <alignment horizontal="center" vertical="center"/>
    </xf>
    <xf numFmtId="165" fontId="4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165" fontId="40" fillId="0" borderId="0" xfId="0" applyNumberFormat="1" applyFont="1" applyFill="1" applyAlignment="1">
      <alignment horizontal="center" vertical="center"/>
    </xf>
    <xf numFmtId="165" fontId="24" fillId="0" borderId="0" xfId="0" applyNumberFormat="1" applyFont="1" applyFill="1" applyAlignment="1">
      <alignment horizontal="center" vertical="center"/>
    </xf>
    <xf numFmtId="165" fontId="43" fillId="0" borderId="0" xfId="0" applyNumberFormat="1" applyFont="1" applyFill="1" applyAlignment="1">
      <alignment horizontal="center" vertical="center"/>
    </xf>
    <xf numFmtId="165" fontId="44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/>
    </xf>
    <xf numFmtId="165" fontId="45" fillId="2" borderId="0" xfId="0" applyNumberFormat="1" applyFont="1" applyFill="1" applyBorder="1" applyAlignment="1">
      <alignment horizontal="center" vertical="center"/>
    </xf>
    <xf numFmtId="165" fontId="21" fillId="2" borderId="9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165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7" fillId="3" borderId="0" xfId="0" applyNumberFormat="1" applyFont="1" applyFill="1" applyAlignment="1">
      <alignment horizontal="center" vertical="center"/>
    </xf>
    <xf numFmtId="165" fontId="48" fillId="3" borderId="8" xfId="0" applyNumberFormat="1" applyFont="1" applyFill="1" applyBorder="1" applyAlignment="1">
      <alignment horizontal="center" vertical="center"/>
    </xf>
    <xf numFmtId="165" fontId="48" fillId="3" borderId="0" xfId="0" applyNumberFormat="1" applyFont="1" applyFill="1" applyBorder="1" applyAlignment="1">
      <alignment horizontal="center" vertical="center"/>
    </xf>
    <xf numFmtId="165" fontId="48" fillId="3" borderId="9" xfId="0" applyNumberFormat="1" applyFont="1" applyFill="1" applyBorder="1" applyAlignment="1">
      <alignment horizontal="center" vertical="center"/>
    </xf>
    <xf numFmtId="0" fontId="47" fillId="3" borderId="0" xfId="0" applyNumberFormat="1" applyFont="1" applyFill="1" applyAlignment="1">
      <alignment horizontal="left" vertical="center"/>
    </xf>
    <xf numFmtId="0" fontId="50" fillId="3" borderId="0" xfId="0" applyNumberFormat="1" applyFont="1" applyFill="1" applyAlignment="1">
      <alignment horizontal="center" vertical="center"/>
    </xf>
    <xf numFmtId="165" fontId="37" fillId="5" borderId="8" xfId="0" applyNumberFormat="1" applyFont="1" applyFill="1" applyBorder="1" applyAlignment="1">
      <alignment horizontal="center" vertical="center"/>
    </xf>
    <xf numFmtId="165" fontId="37" fillId="5" borderId="0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Border="1" applyAlignment="1">
      <alignment horizontal="center" vertical="center"/>
    </xf>
    <xf numFmtId="165" fontId="21" fillId="5" borderId="9" xfId="0" applyNumberFormat="1" applyFont="1" applyFill="1" applyBorder="1" applyAlignment="1">
      <alignment horizontal="center" vertical="center"/>
    </xf>
    <xf numFmtId="0" fontId="51" fillId="6" borderId="0" xfId="0" applyFont="1" applyFill="1" applyAlignment="1">
      <alignment horizontal="center" vertical="center"/>
    </xf>
    <xf numFmtId="0" fontId="47" fillId="6" borderId="0" xfId="0" applyNumberFormat="1" applyFont="1" applyFill="1" applyAlignment="1">
      <alignment horizontal="left" vertical="center"/>
    </xf>
    <xf numFmtId="0" fontId="47" fillId="6" borderId="0" xfId="0" applyNumberFormat="1" applyFont="1" applyFill="1" applyAlignment="1">
      <alignment horizontal="center" vertical="center"/>
    </xf>
    <xf numFmtId="0" fontId="50" fillId="6" borderId="0" xfId="0" applyNumberFormat="1" applyFont="1" applyFill="1" applyAlignment="1">
      <alignment horizontal="center" vertical="center"/>
    </xf>
    <xf numFmtId="165" fontId="48" fillId="6" borderId="8" xfId="0" applyNumberFormat="1" applyFont="1" applyFill="1" applyBorder="1" applyAlignment="1">
      <alignment horizontal="center" vertical="center"/>
    </xf>
    <xf numFmtId="165" fontId="48" fillId="6" borderId="0" xfId="0" applyNumberFormat="1" applyFont="1" applyFill="1" applyBorder="1" applyAlignment="1">
      <alignment horizontal="center" vertical="center"/>
    </xf>
    <xf numFmtId="165" fontId="49" fillId="6" borderId="0" xfId="0" applyNumberFormat="1" applyFont="1" applyFill="1" applyBorder="1" applyAlignment="1">
      <alignment horizontal="center" vertical="center"/>
    </xf>
    <xf numFmtId="165" fontId="48" fillId="6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165" fontId="53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5" fontId="43" fillId="0" borderId="0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165" fontId="43" fillId="5" borderId="0" xfId="0" applyNumberFormat="1" applyFont="1" applyFill="1" applyBorder="1" applyAlignment="1">
      <alignment horizontal="center" vertical="center"/>
    </xf>
    <xf numFmtId="165" fontId="26" fillId="5" borderId="0" xfId="0" applyNumberFormat="1" applyFont="1" applyFill="1" applyBorder="1" applyAlignment="1">
      <alignment horizontal="center" vertical="center"/>
    </xf>
    <xf numFmtId="165" fontId="44" fillId="5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4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/>
    </xf>
    <xf numFmtId="165" fontId="27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165" fontId="34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 vertical="center"/>
    </xf>
    <xf numFmtId="165" fontId="36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65" fontId="42" fillId="0" borderId="0" xfId="0" applyNumberFormat="1" applyFont="1" applyFill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  <xf numFmtId="0" fontId="48" fillId="7" borderId="0" xfId="0" applyFont="1" applyFill="1" applyAlignment="1">
      <alignment horizontal="center" vertical="center"/>
    </xf>
    <xf numFmtId="0" fontId="48" fillId="7" borderId="0" xfId="0" applyFont="1" applyFill="1" applyAlignment="1">
      <alignment vertical="center"/>
    </xf>
    <xf numFmtId="0" fontId="54" fillId="7" borderId="0" xfId="0" applyFont="1" applyFill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vertical="center"/>
    </xf>
    <xf numFmtId="0" fontId="54" fillId="3" borderId="0" xfId="0" applyFont="1" applyFill="1" applyAlignment="1">
      <alignment horizontal="center" vertical="center"/>
    </xf>
    <xf numFmtId="0" fontId="48" fillId="7" borderId="0" xfId="0" applyFont="1" applyFill="1" applyAlignment="1">
      <alignment horizontal="left" vertical="center"/>
    </xf>
    <xf numFmtId="165" fontId="55" fillId="7" borderId="0" xfId="0" applyNumberFormat="1" applyFont="1" applyFill="1" applyAlignment="1">
      <alignment horizontal="center" vertical="center"/>
    </xf>
    <xf numFmtId="165" fontId="54" fillId="7" borderId="0" xfId="0" applyNumberFormat="1" applyFont="1" applyFill="1" applyAlignment="1">
      <alignment horizontal="center" vertical="center"/>
    </xf>
    <xf numFmtId="165" fontId="48" fillId="7" borderId="8" xfId="0" applyNumberFormat="1" applyFont="1" applyFill="1" applyBorder="1" applyAlignment="1">
      <alignment horizontal="center" vertical="center"/>
    </xf>
    <xf numFmtId="165" fontId="48" fillId="7" borderId="0" xfId="0" applyNumberFormat="1" applyFont="1" applyFill="1" applyBorder="1" applyAlignment="1">
      <alignment horizontal="center" vertical="center"/>
    </xf>
    <xf numFmtId="165" fontId="56" fillId="7" borderId="0" xfId="0" applyNumberFormat="1" applyFont="1" applyFill="1" applyBorder="1" applyAlignment="1">
      <alignment horizontal="center" vertical="center"/>
    </xf>
    <xf numFmtId="165" fontId="57" fillId="7" borderId="9" xfId="0" applyNumberFormat="1" applyFont="1" applyFill="1" applyBorder="1" applyAlignment="1">
      <alignment horizontal="center" vertical="center"/>
    </xf>
    <xf numFmtId="0" fontId="48" fillId="3" borderId="0" xfId="0" applyFont="1" applyFill="1" applyAlignment="1">
      <alignment horizontal="left" vertical="center"/>
    </xf>
    <xf numFmtId="165" fontId="55" fillId="3" borderId="0" xfId="0" applyNumberFormat="1" applyFont="1" applyFill="1" applyAlignment="1">
      <alignment horizontal="center" vertical="center"/>
    </xf>
    <xf numFmtId="165" fontId="54" fillId="3" borderId="0" xfId="0" applyNumberFormat="1" applyFont="1" applyFill="1" applyAlignment="1">
      <alignment horizontal="center" vertical="center"/>
    </xf>
    <xf numFmtId="165" fontId="56" fillId="3" borderId="0" xfId="0" applyNumberFormat="1" applyFont="1" applyFill="1" applyBorder="1" applyAlignment="1">
      <alignment horizontal="center" vertical="center"/>
    </xf>
    <xf numFmtId="165" fontId="57" fillId="3" borderId="9" xfId="0" applyNumberFormat="1" applyFont="1" applyFill="1" applyBorder="1" applyAlignment="1">
      <alignment horizontal="center" vertical="center"/>
    </xf>
    <xf numFmtId="165" fontId="36" fillId="0" borderId="9" xfId="0" applyNumberFormat="1" applyFont="1" applyFill="1" applyBorder="1" applyAlignment="1">
      <alignment horizontal="center" vertical="center"/>
    </xf>
    <xf numFmtId="165" fontId="37" fillId="0" borderId="8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165" fontId="58" fillId="0" borderId="0" xfId="0" applyNumberFormat="1" applyFont="1" applyFill="1" applyAlignment="1">
      <alignment horizontal="center" vertical="center"/>
    </xf>
    <xf numFmtId="165" fontId="59" fillId="0" borderId="0" xfId="0" applyNumberFormat="1" applyFont="1" applyFill="1" applyAlignment="1">
      <alignment horizontal="center" vertical="center"/>
    </xf>
    <xf numFmtId="165" fontId="44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28" fillId="2" borderId="8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zoomScale="117" zoomScaleNormal="117" workbookViewId="0" topLeftCell="A1">
      <pane ySplit="690" topLeftCell="BM2" activePane="bottomLeft" state="split"/>
      <selection pane="topLeft" activeCell="A1" sqref="A1:IV16384"/>
      <selection pane="bottomLeft" activeCell="P8" sqref="P8"/>
    </sheetView>
  </sheetViews>
  <sheetFormatPr defaultColWidth="9.00390625" defaultRowHeight="12.75"/>
  <cols>
    <col min="1" max="1" width="4.75390625" style="7" bestFit="1" customWidth="1"/>
    <col min="2" max="2" width="20.75390625" style="1" customWidth="1"/>
    <col min="3" max="3" width="21.875" style="1" bestFit="1" customWidth="1"/>
    <col min="4" max="4" width="5.125" style="43" bestFit="1" customWidth="1"/>
    <col min="5" max="5" width="6.875" style="43" bestFit="1" customWidth="1"/>
    <col min="6" max="6" width="6.00390625" style="43" bestFit="1" customWidth="1"/>
    <col min="7" max="7" width="5.125" style="43" bestFit="1" customWidth="1"/>
    <col min="8" max="8" width="6.875" style="43" bestFit="1" customWidth="1"/>
    <col min="9" max="9" width="6.00390625" style="43" bestFit="1" customWidth="1"/>
    <col min="10" max="10" width="5.125" style="43" bestFit="1" customWidth="1"/>
    <col min="11" max="11" width="6.875" style="43" bestFit="1" customWidth="1"/>
    <col min="12" max="12" width="6.00390625" style="43" bestFit="1" customWidth="1"/>
    <col min="13" max="13" width="5.125" style="43" bestFit="1" customWidth="1"/>
    <col min="14" max="14" width="6.875" style="43" bestFit="1" customWidth="1"/>
    <col min="15" max="16" width="6.00390625" style="43" bestFit="1" customWidth="1"/>
    <col min="17" max="17" width="9.375" style="43" bestFit="1" customWidth="1"/>
    <col min="18" max="18" width="6.375" style="43" bestFit="1" customWidth="1"/>
    <col min="19" max="19" width="10.00390625" style="43" bestFit="1" customWidth="1"/>
  </cols>
  <sheetData>
    <row r="1" spans="1:19" s="4" customFormat="1" ht="15.75">
      <c r="A1" s="2" t="s">
        <v>0</v>
      </c>
      <c r="B1" s="3" t="s">
        <v>1</v>
      </c>
      <c r="C1" s="3" t="s">
        <v>2</v>
      </c>
      <c r="D1" s="28" t="s">
        <v>3</v>
      </c>
      <c r="E1" s="28" t="s">
        <v>9</v>
      </c>
      <c r="F1" s="28" t="s">
        <v>4</v>
      </c>
      <c r="G1" s="28" t="s">
        <v>3</v>
      </c>
      <c r="H1" s="28" t="s">
        <v>9</v>
      </c>
      <c r="I1" s="28" t="s">
        <v>4</v>
      </c>
      <c r="J1" s="28" t="s">
        <v>3</v>
      </c>
      <c r="K1" s="28" t="s">
        <v>9</v>
      </c>
      <c r="L1" s="28" t="s">
        <v>4</v>
      </c>
      <c r="M1" s="28" t="s">
        <v>3</v>
      </c>
      <c r="N1" s="28" t="s">
        <v>9</v>
      </c>
      <c r="O1" s="28" t="s">
        <v>4</v>
      </c>
      <c r="P1" s="29" t="s">
        <v>3</v>
      </c>
      <c r="Q1" s="30" t="s">
        <v>5</v>
      </c>
      <c r="R1" s="31" t="s">
        <v>4</v>
      </c>
      <c r="S1" s="32" t="s">
        <v>6</v>
      </c>
    </row>
    <row r="2" spans="1:19" s="4" customFormat="1" ht="15.75">
      <c r="A2" s="5">
        <v>1</v>
      </c>
      <c r="B2" s="126" t="s">
        <v>19</v>
      </c>
      <c r="C2" s="126" t="s">
        <v>20</v>
      </c>
      <c r="D2" s="127">
        <v>91</v>
      </c>
      <c r="E2" s="127">
        <v>53</v>
      </c>
      <c r="F2" s="127">
        <v>0</v>
      </c>
      <c r="G2" s="127">
        <v>92</v>
      </c>
      <c r="H2" s="127">
        <v>53</v>
      </c>
      <c r="I2" s="127">
        <v>0</v>
      </c>
      <c r="J2" s="127">
        <v>98</v>
      </c>
      <c r="K2" s="127">
        <v>72</v>
      </c>
      <c r="L2" s="127">
        <v>0</v>
      </c>
      <c r="M2" s="127">
        <v>106</v>
      </c>
      <c r="N2" s="127">
        <v>43</v>
      </c>
      <c r="O2" s="127">
        <v>0</v>
      </c>
      <c r="P2" s="35">
        <f>SUM(D2,G2,J2,M2)</f>
        <v>387</v>
      </c>
      <c r="Q2" s="36">
        <f>SUM(E2,H2,K2,N2)</f>
        <v>221</v>
      </c>
      <c r="R2" s="37">
        <f>SUM(F2,I2,L2,O2)</f>
        <v>0</v>
      </c>
      <c r="S2" s="38">
        <f>SUM(P2,Q2)</f>
        <v>608</v>
      </c>
    </row>
    <row r="3" spans="1:19" s="22" customFormat="1" ht="15.75">
      <c r="A3" s="23">
        <v>2</v>
      </c>
      <c r="B3" s="126" t="s">
        <v>21</v>
      </c>
      <c r="C3" s="126" t="s">
        <v>63</v>
      </c>
      <c r="D3" s="127">
        <v>104</v>
      </c>
      <c r="E3" s="127">
        <v>70</v>
      </c>
      <c r="F3" s="127">
        <v>0</v>
      </c>
      <c r="G3" s="127">
        <v>92</v>
      </c>
      <c r="H3" s="127">
        <v>59</v>
      </c>
      <c r="I3" s="127">
        <v>0</v>
      </c>
      <c r="J3" s="127">
        <v>98</v>
      </c>
      <c r="K3" s="127">
        <v>54</v>
      </c>
      <c r="L3" s="127">
        <v>0</v>
      </c>
      <c r="M3" s="127">
        <v>89</v>
      </c>
      <c r="N3" s="127">
        <v>45</v>
      </c>
      <c r="O3" s="127">
        <v>0</v>
      </c>
      <c r="P3" s="35">
        <f aca="true" t="shared" si="0" ref="P3:P37">SUM(D3,G3,J3,M3)</f>
        <v>383</v>
      </c>
      <c r="Q3" s="36">
        <f aca="true" t="shared" si="1" ref="Q3:Q37">SUM(E3,H3,K3,N3)</f>
        <v>228</v>
      </c>
      <c r="R3" s="37">
        <f aca="true" t="shared" si="2" ref="R3:R37">SUM(F3,I3,L3,O3)</f>
        <v>0</v>
      </c>
      <c r="S3" s="38">
        <f aca="true" t="shared" si="3" ref="S3:S37">SUM(P3,Q3)</f>
        <v>611</v>
      </c>
    </row>
    <row r="4" spans="1:19" s="22" customFormat="1" ht="15.75">
      <c r="A4" s="23">
        <v>3</v>
      </c>
      <c r="B4" s="14" t="s">
        <v>22</v>
      </c>
      <c r="C4" s="14" t="s">
        <v>23</v>
      </c>
      <c r="D4" s="128">
        <v>97</v>
      </c>
      <c r="E4" s="128">
        <v>59</v>
      </c>
      <c r="F4" s="128">
        <v>1</v>
      </c>
      <c r="G4" s="128">
        <v>87</v>
      </c>
      <c r="H4" s="128">
        <v>35</v>
      </c>
      <c r="I4" s="128">
        <v>2</v>
      </c>
      <c r="J4" s="128">
        <v>91</v>
      </c>
      <c r="K4" s="128">
        <v>45</v>
      </c>
      <c r="L4" s="128">
        <v>1</v>
      </c>
      <c r="M4" s="128">
        <v>89</v>
      </c>
      <c r="N4" s="128">
        <v>44</v>
      </c>
      <c r="O4" s="128">
        <v>0</v>
      </c>
      <c r="P4" s="35">
        <f t="shared" si="0"/>
        <v>364</v>
      </c>
      <c r="Q4" s="36">
        <f t="shared" si="1"/>
        <v>183</v>
      </c>
      <c r="R4" s="37">
        <f t="shared" si="2"/>
        <v>4</v>
      </c>
      <c r="S4" s="38">
        <f t="shared" si="3"/>
        <v>547</v>
      </c>
    </row>
    <row r="5" spans="1:19" s="22" customFormat="1" ht="15.75">
      <c r="A5" s="115">
        <v>4</v>
      </c>
      <c r="B5" s="14" t="s">
        <v>64</v>
      </c>
      <c r="C5" s="14" t="s">
        <v>65</v>
      </c>
      <c r="D5" s="14">
        <v>84</v>
      </c>
      <c r="E5" s="34">
        <v>54</v>
      </c>
      <c r="F5" s="34">
        <v>1</v>
      </c>
      <c r="G5" s="34">
        <v>82</v>
      </c>
      <c r="H5" s="34">
        <v>42</v>
      </c>
      <c r="I5" s="34">
        <v>0</v>
      </c>
      <c r="J5" s="34">
        <v>87</v>
      </c>
      <c r="K5" s="34">
        <v>54</v>
      </c>
      <c r="L5" s="34">
        <v>0</v>
      </c>
      <c r="M5" s="34">
        <v>85</v>
      </c>
      <c r="N5" s="34">
        <v>36</v>
      </c>
      <c r="O5" s="34">
        <v>0</v>
      </c>
      <c r="P5" s="35">
        <f t="shared" si="0"/>
        <v>338</v>
      </c>
      <c r="Q5" s="36">
        <f t="shared" si="1"/>
        <v>186</v>
      </c>
      <c r="R5" s="37">
        <f t="shared" si="2"/>
        <v>1</v>
      </c>
      <c r="S5" s="38">
        <f t="shared" si="3"/>
        <v>524</v>
      </c>
    </row>
    <row r="6" spans="1:19" s="22" customFormat="1" ht="15.75">
      <c r="A6" s="23">
        <v>5</v>
      </c>
      <c r="B6" s="14" t="s">
        <v>24</v>
      </c>
      <c r="C6" s="14" t="s">
        <v>25</v>
      </c>
      <c r="D6" s="34">
        <v>79</v>
      </c>
      <c r="E6" s="34">
        <v>44</v>
      </c>
      <c r="F6" s="34">
        <v>1</v>
      </c>
      <c r="G6" s="34">
        <v>87</v>
      </c>
      <c r="H6" s="34">
        <v>54</v>
      </c>
      <c r="I6" s="34">
        <v>1</v>
      </c>
      <c r="J6" s="34">
        <v>93</v>
      </c>
      <c r="K6" s="34">
        <v>52</v>
      </c>
      <c r="L6" s="34">
        <v>1</v>
      </c>
      <c r="M6" s="34">
        <v>92</v>
      </c>
      <c r="N6" s="34">
        <v>58</v>
      </c>
      <c r="O6" s="34">
        <v>0</v>
      </c>
      <c r="P6" s="35">
        <f t="shared" si="0"/>
        <v>351</v>
      </c>
      <c r="Q6" s="36">
        <f t="shared" si="1"/>
        <v>208</v>
      </c>
      <c r="R6" s="37">
        <f t="shared" si="2"/>
        <v>3</v>
      </c>
      <c r="S6" s="38">
        <f t="shared" si="3"/>
        <v>559</v>
      </c>
    </row>
    <row r="7" spans="1:19" s="22" customFormat="1" ht="15.75">
      <c r="A7" s="23">
        <v>6</v>
      </c>
      <c r="B7" s="14" t="s">
        <v>26</v>
      </c>
      <c r="C7" s="14" t="s">
        <v>25</v>
      </c>
      <c r="D7" s="34">
        <v>87</v>
      </c>
      <c r="E7" s="34">
        <v>63</v>
      </c>
      <c r="F7" s="34">
        <v>1</v>
      </c>
      <c r="G7" s="34">
        <v>92</v>
      </c>
      <c r="H7" s="34">
        <v>43</v>
      </c>
      <c r="I7" s="34">
        <v>1</v>
      </c>
      <c r="J7" s="34">
        <v>78</v>
      </c>
      <c r="K7" s="34">
        <v>61</v>
      </c>
      <c r="L7" s="34">
        <v>0</v>
      </c>
      <c r="M7" s="34">
        <v>92</v>
      </c>
      <c r="N7" s="34">
        <v>45</v>
      </c>
      <c r="O7" s="34">
        <v>1</v>
      </c>
      <c r="P7" s="35">
        <f t="shared" si="0"/>
        <v>349</v>
      </c>
      <c r="Q7" s="36">
        <f t="shared" si="1"/>
        <v>212</v>
      </c>
      <c r="R7" s="37">
        <f t="shared" si="2"/>
        <v>3</v>
      </c>
      <c r="S7" s="38">
        <f t="shared" si="3"/>
        <v>561</v>
      </c>
    </row>
    <row r="8" spans="1:19" s="22" customFormat="1" ht="15.75">
      <c r="A8" s="13">
        <v>7</v>
      </c>
      <c r="B8" s="14" t="s">
        <v>27</v>
      </c>
      <c r="C8" s="14" t="s">
        <v>28</v>
      </c>
      <c r="D8" s="34">
        <v>84</v>
      </c>
      <c r="E8" s="34">
        <v>53</v>
      </c>
      <c r="F8" s="34">
        <v>0</v>
      </c>
      <c r="G8" s="34">
        <v>100</v>
      </c>
      <c r="H8" s="34">
        <v>53</v>
      </c>
      <c r="I8" s="34">
        <v>0</v>
      </c>
      <c r="J8" s="34">
        <v>97</v>
      </c>
      <c r="K8" s="34">
        <v>54</v>
      </c>
      <c r="L8" s="34">
        <v>0</v>
      </c>
      <c r="M8" s="34">
        <v>95</v>
      </c>
      <c r="N8" s="34">
        <v>44</v>
      </c>
      <c r="O8" s="34">
        <v>0</v>
      </c>
      <c r="P8" s="35">
        <f t="shared" si="0"/>
        <v>376</v>
      </c>
      <c r="Q8" s="36">
        <f t="shared" si="1"/>
        <v>204</v>
      </c>
      <c r="R8" s="37">
        <f t="shared" si="2"/>
        <v>0</v>
      </c>
      <c r="S8" s="38">
        <f t="shared" si="3"/>
        <v>580</v>
      </c>
    </row>
    <row r="9" spans="1:19" s="22" customFormat="1" ht="15.75">
      <c r="A9" s="116">
        <v>8</v>
      </c>
      <c r="B9" s="126" t="s">
        <v>29</v>
      </c>
      <c r="C9" s="126" t="s">
        <v>28</v>
      </c>
      <c r="D9" s="34">
        <v>104</v>
      </c>
      <c r="E9" s="34">
        <v>53</v>
      </c>
      <c r="F9" s="34">
        <v>0</v>
      </c>
      <c r="G9" s="34">
        <v>93</v>
      </c>
      <c r="H9" s="34">
        <v>54</v>
      </c>
      <c r="I9" s="34">
        <v>0</v>
      </c>
      <c r="J9" s="34">
        <v>90</v>
      </c>
      <c r="K9" s="34">
        <v>52</v>
      </c>
      <c r="L9" s="34">
        <v>0</v>
      </c>
      <c r="M9" s="34">
        <v>101</v>
      </c>
      <c r="N9" s="34">
        <v>57</v>
      </c>
      <c r="O9" s="34">
        <v>0</v>
      </c>
      <c r="P9" s="35">
        <f t="shared" si="0"/>
        <v>388</v>
      </c>
      <c r="Q9" s="36">
        <f t="shared" si="1"/>
        <v>216</v>
      </c>
      <c r="R9" s="37">
        <f t="shared" si="2"/>
        <v>0</v>
      </c>
      <c r="S9" s="38">
        <f t="shared" si="3"/>
        <v>604</v>
      </c>
    </row>
    <row r="10" spans="1:19" s="22" customFormat="1" ht="15.75">
      <c r="A10" s="23">
        <v>9</v>
      </c>
      <c r="B10" s="14" t="s">
        <v>30</v>
      </c>
      <c r="C10" s="14" t="s">
        <v>31</v>
      </c>
      <c r="D10" s="34">
        <v>87</v>
      </c>
      <c r="E10" s="34">
        <v>63</v>
      </c>
      <c r="F10" s="34">
        <v>1</v>
      </c>
      <c r="G10" s="34">
        <v>87</v>
      </c>
      <c r="H10" s="34">
        <v>35</v>
      </c>
      <c r="I10" s="34">
        <v>3</v>
      </c>
      <c r="J10" s="34">
        <v>90</v>
      </c>
      <c r="K10" s="34">
        <v>62</v>
      </c>
      <c r="L10" s="34">
        <v>1</v>
      </c>
      <c r="M10" s="34">
        <v>97</v>
      </c>
      <c r="N10" s="34">
        <v>41</v>
      </c>
      <c r="O10" s="34">
        <v>1</v>
      </c>
      <c r="P10" s="35">
        <f t="shared" si="0"/>
        <v>361</v>
      </c>
      <c r="Q10" s="36">
        <f t="shared" si="1"/>
        <v>201</v>
      </c>
      <c r="R10" s="37">
        <f t="shared" si="2"/>
        <v>6</v>
      </c>
      <c r="S10" s="38">
        <f t="shared" si="3"/>
        <v>562</v>
      </c>
    </row>
    <row r="11" spans="1:19" s="22" customFormat="1" ht="15.75">
      <c r="A11" s="13">
        <v>10</v>
      </c>
      <c r="B11" s="14" t="s">
        <v>32</v>
      </c>
      <c r="C11" s="14" t="s">
        <v>66</v>
      </c>
      <c r="D11" s="34">
        <v>83</v>
      </c>
      <c r="E11" s="34">
        <v>54</v>
      </c>
      <c r="F11" s="34">
        <v>0</v>
      </c>
      <c r="G11" s="34">
        <v>96</v>
      </c>
      <c r="H11" s="34">
        <v>58</v>
      </c>
      <c r="I11" s="34">
        <v>0</v>
      </c>
      <c r="J11" s="34">
        <v>89</v>
      </c>
      <c r="K11" s="34">
        <v>45</v>
      </c>
      <c r="L11" s="34">
        <v>0</v>
      </c>
      <c r="M11" s="34">
        <v>81</v>
      </c>
      <c r="N11" s="34">
        <v>54</v>
      </c>
      <c r="O11" s="34">
        <v>0</v>
      </c>
      <c r="P11" s="35">
        <f t="shared" si="0"/>
        <v>349</v>
      </c>
      <c r="Q11" s="36">
        <f t="shared" si="1"/>
        <v>211</v>
      </c>
      <c r="R11" s="37">
        <f t="shared" si="2"/>
        <v>0</v>
      </c>
      <c r="S11" s="38">
        <f t="shared" si="3"/>
        <v>560</v>
      </c>
    </row>
    <row r="12" spans="1:19" s="22" customFormat="1" ht="15.75">
      <c r="A12" s="23">
        <v>11</v>
      </c>
      <c r="B12" s="14" t="s">
        <v>33</v>
      </c>
      <c r="C12" s="14" t="s">
        <v>34</v>
      </c>
      <c r="D12" s="33">
        <v>95</v>
      </c>
      <c r="E12" s="33">
        <v>26</v>
      </c>
      <c r="F12" s="33">
        <v>1</v>
      </c>
      <c r="G12" s="33">
        <v>91</v>
      </c>
      <c r="H12" s="33">
        <v>54</v>
      </c>
      <c r="I12" s="33">
        <v>0</v>
      </c>
      <c r="J12" s="33">
        <v>77</v>
      </c>
      <c r="K12" s="33">
        <v>27</v>
      </c>
      <c r="L12" s="33">
        <v>6</v>
      </c>
      <c r="M12" s="33">
        <v>79</v>
      </c>
      <c r="N12" s="33">
        <v>53</v>
      </c>
      <c r="O12" s="33">
        <v>1</v>
      </c>
      <c r="P12" s="35">
        <f t="shared" si="0"/>
        <v>342</v>
      </c>
      <c r="Q12" s="36">
        <f t="shared" si="1"/>
        <v>160</v>
      </c>
      <c r="R12" s="37">
        <f t="shared" si="2"/>
        <v>8</v>
      </c>
      <c r="S12" s="38">
        <f t="shared" si="3"/>
        <v>502</v>
      </c>
    </row>
    <row r="13" spans="1:19" s="22" customFormat="1" ht="15.75">
      <c r="A13" s="103">
        <v>12</v>
      </c>
      <c r="B13" s="14" t="s">
        <v>67</v>
      </c>
      <c r="C13" s="14" t="s">
        <v>68</v>
      </c>
      <c r="D13" s="39">
        <v>108</v>
      </c>
      <c r="E13" s="39">
        <v>62</v>
      </c>
      <c r="F13" s="39">
        <v>0</v>
      </c>
      <c r="G13" s="39">
        <v>92</v>
      </c>
      <c r="H13" s="39">
        <v>53</v>
      </c>
      <c r="I13" s="39">
        <v>1</v>
      </c>
      <c r="J13" s="39">
        <v>95</v>
      </c>
      <c r="K13" s="39">
        <v>41</v>
      </c>
      <c r="L13" s="39">
        <v>1</v>
      </c>
      <c r="M13" s="39">
        <v>86</v>
      </c>
      <c r="N13" s="39">
        <v>36</v>
      </c>
      <c r="O13" s="39">
        <v>1</v>
      </c>
      <c r="P13" s="35">
        <f t="shared" si="0"/>
        <v>381</v>
      </c>
      <c r="Q13" s="36">
        <f t="shared" si="1"/>
        <v>192</v>
      </c>
      <c r="R13" s="37">
        <f t="shared" si="2"/>
        <v>3</v>
      </c>
      <c r="S13" s="38">
        <f t="shared" si="3"/>
        <v>573</v>
      </c>
    </row>
    <row r="14" spans="1:19" s="22" customFormat="1" ht="15.75">
      <c r="A14" s="13">
        <v>13</v>
      </c>
      <c r="B14" s="14" t="s">
        <v>35</v>
      </c>
      <c r="C14" s="14" t="s">
        <v>36</v>
      </c>
      <c r="D14" s="34">
        <v>92</v>
      </c>
      <c r="E14" s="34">
        <v>51</v>
      </c>
      <c r="F14" s="34">
        <v>0</v>
      </c>
      <c r="G14" s="34">
        <v>92</v>
      </c>
      <c r="H14" s="34">
        <v>32</v>
      </c>
      <c r="I14" s="34">
        <v>1</v>
      </c>
      <c r="J14" s="34">
        <v>88</v>
      </c>
      <c r="K14" s="34">
        <v>42</v>
      </c>
      <c r="L14" s="34">
        <v>1</v>
      </c>
      <c r="M14" s="34">
        <v>92</v>
      </c>
      <c r="N14" s="34">
        <v>52</v>
      </c>
      <c r="O14" s="34">
        <v>0</v>
      </c>
      <c r="P14" s="35">
        <f t="shared" si="0"/>
        <v>364</v>
      </c>
      <c r="Q14" s="36">
        <f t="shared" si="1"/>
        <v>177</v>
      </c>
      <c r="R14" s="37">
        <f t="shared" si="2"/>
        <v>2</v>
      </c>
      <c r="S14" s="38">
        <f t="shared" si="3"/>
        <v>541</v>
      </c>
    </row>
    <row r="15" spans="1:19" s="22" customFormat="1" ht="15.75">
      <c r="A15" s="23">
        <v>14</v>
      </c>
      <c r="B15" s="14" t="s">
        <v>37</v>
      </c>
      <c r="C15" s="14" t="s">
        <v>38</v>
      </c>
      <c r="D15" s="34">
        <v>100</v>
      </c>
      <c r="E15" s="34">
        <v>35</v>
      </c>
      <c r="F15" s="34">
        <v>4</v>
      </c>
      <c r="G15" s="34">
        <v>76</v>
      </c>
      <c r="H15" s="34">
        <v>44</v>
      </c>
      <c r="I15" s="34">
        <v>3</v>
      </c>
      <c r="J15" s="34">
        <v>89</v>
      </c>
      <c r="K15" s="34">
        <v>54</v>
      </c>
      <c r="L15" s="34">
        <v>3</v>
      </c>
      <c r="M15" s="34">
        <v>89</v>
      </c>
      <c r="N15" s="34">
        <v>54</v>
      </c>
      <c r="O15" s="34">
        <v>1</v>
      </c>
      <c r="P15" s="35">
        <f t="shared" si="0"/>
        <v>354</v>
      </c>
      <c r="Q15" s="36">
        <f t="shared" si="1"/>
        <v>187</v>
      </c>
      <c r="R15" s="37">
        <f t="shared" si="2"/>
        <v>11</v>
      </c>
      <c r="S15" s="38">
        <f t="shared" si="3"/>
        <v>541</v>
      </c>
    </row>
    <row r="16" spans="1:19" s="22" customFormat="1" ht="15.75">
      <c r="A16" s="23">
        <v>15</v>
      </c>
      <c r="B16" s="14" t="s">
        <v>39</v>
      </c>
      <c r="C16" s="14" t="s">
        <v>20</v>
      </c>
      <c r="D16" s="34">
        <v>93</v>
      </c>
      <c r="E16" s="34">
        <v>52</v>
      </c>
      <c r="F16" s="34">
        <v>0</v>
      </c>
      <c r="G16" s="34">
        <v>94</v>
      </c>
      <c r="H16" s="34">
        <v>53</v>
      </c>
      <c r="I16" s="34">
        <v>0</v>
      </c>
      <c r="J16" s="34">
        <v>94</v>
      </c>
      <c r="K16" s="34">
        <v>42</v>
      </c>
      <c r="L16" s="34">
        <v>2</v>
      </c>
      <c r="M16" s="34">
        <v>99</v>
      </c>
      <c r="N16" s="34">
        <v>39</v>
      </c>
      <c r="O16" s="34">
        <v>0</v>
      </c>
      <c r="P16" s="35">
        <f t="shared" si="0"/>
        <v>380</v>
      </c>
      <c r="Q16" s="36">
        <f t="shared" si="1"/>
        <v>186</v>
      </c>
      <c r="R16" s="37">
        <f t="shared" si="2"/>
        <v>2</v>
      </c>
      <c r="S16" s="38">
        <f t="shared" si="3"/>
        <v>566</v>
      </c>
    </row>
    <row r="17" spans="1:19" s="22" customFormat="1" ht="15.75">
      <c r="A17" s="13">
        <v>16</v>
      </c>
      <c r="B17" s="14" t="s">
        <v>40</v>
      </c>
      <c r="C17" s="14" t="s">
        <v>20</v>
      </c>
      <c r="D17" s="34">
        <v>106</v>
      </c>
      <c r="E17" s="34">
        <v>52</v>
      </c>
      <c r="F17" s="34">
        <v>1</v>
      </c>
      <c r="G17" s="34">
        <v>84</v>
      </c>
      <c r="H17" s="34">
        <v>45</v>
      </c>
      <c r="I17" s="34">
        <v>0</v>
      </c>
      <c r="J17" s="34">
        <v>85</v>
      </c>
      <c r="K17" s="34">
        <v>45</v>
      </c>
      <c r="L17" s="34">
        <v>0</v>
      </c>
      <c r="M17" s="34">
        <v>89</v>
      </c>
      <c r="N17" s="34">
        <v>43</v>
      </c>
      <c r="O17" s="34">
        <v>0</v>
      </c>
      <c r="P17" s="35">
        <f t="shared" si="0"/>
        <v>364</v>
      </c>
      <c r="Q17" s="36">
        <f t="shared" si="1"/>
        <v>185</v>
      </c>
      <c r="R17" s="37">
        <f t="shared" si="2"/>
        <v>1</v>
      </c>
      <c r="S17" s="38">
        <f t="shared" si="3"/>
        <v>549</v>
      </c>
    </row>
    <row r="18" spans="1:19" s="22" customFormat="1" ht="15.75">
      <c r="A18" s="23">
        <v>17</v>
      </c>
      <c r="B18" s="14" t="s">
        <v>41</v>
      </c>
      <c r="C18" s="14" t="s">
        <v>42</v>
      </c>
      <c r="D18" s="34">
        <v>95</v>
      </c>
      <c r="E18" s="34">
        <v>36</v>
      </c>
      <c r="F18" s="34">
        <v>1</v>
      </c>
      <c r="G18" s="34">
        <v>89</v>
      </c>
      <c r="H18" s="34">
        <v>43</v>
      </c>
      <c r="I18" s="34">
        <v>0</v>
      </c>
      <c r="J18" s="34">
        <v>90</v>
      </c>
      <c r="K18" s="34">
        <v>54</v>
      </c>
      <c r="L18" s="34">
        <v>0</v>
      </c>
      <c r="M18" s="34">
        <v>77</v>
      </c>
      <c r="N18" s="34">
        <v>54</v>
      </c>
      <c r="O18" s="34">
        <v>1</v>
      </c>
      <c r="P18" s="35">
        <f t="shared" si="0"/>
        <v>351</v>
      </c>
      <c r="Q18" s="36">
        <f t="shared" si="1"/>
        <v>187</v>
      </c>
      <c r="R18" s="37">
        <f t="shared" si="2"/>
        <v>2</v>
      </c>
      <c r="S18" s="38">
        <f t="shared" si="3"/>
        <v>538</v>
      </c>
    </row>
    <row r="19" spans="1:19" s="22" customFormat="1" ht="15.75">
      <c r="A19" s="23">
        <v>18</v>
      </c>
      <c r="B19" s="14" t="s">
        <v>43</v>
      </c>
      <c r="C19" s="14" t="s">
        <v>42</v>
      </c>
      <c r="D19" s="34">
        <v>86</v>
      </c>
      <c r="E19" s="34">
        <v>54</v>
      </c>
      <c r="F19" s="34">
        <v>0</v>
      </c>
      <c r="G19" s="34">
        <v>93</v>
      </c>
      <c r="H19" s="34">
        <v>54</v>
      </c>
      <c r="I19" s="34">
        <v>0</v>
      </c>
      <c r="J19" s="34">
        <v>90</v>
      </c>
      <c r="K19" s="34">
        <v>45</v>
      </c>
      <c r="L19" s="34">
        <v>0</v>
      </c>
      <c r="M19" s="34">
        <v>89</v>
      </c>
      <c r="N19" s="34">
        <v>61</v>
      </c>
      <c r="O19" s="34">
        <v>1</v>
      </c>
      <c r="P19" s="35">
        <f t="shared" si="0"/>
        <v>358</v>
      </c>
      <c r="Q19" s="36">
        <f t="shared" si="1"/>
        <v>214</v>
      </c>
      <c r="R19" s="37">
        <f t="shared" si="2"/>
        <v>1</v>
      </c>
      <c r="S19" s="38">
        <f t="shared" si="3"/>
        <v>572</v>
      </c>
    </row>
    <row r="20" spans="1:19" s="22" customFormat="1" ht="15.75">
      <c r="A20" s="13">
        <v>19</v>
      </c>
      <c r="B20" s="14" t="s">
        <v>44</v>
      </c>
      <c r="C20" s="14" t="s">
        <v>28</v>
      </c>
      <c r="D20" s="34">
        <v>81</v>
      </c>
      <c r="E20" s="34">
        <v>36</v>
      </c>
      <c r="F20" s="34">
        <v>1</v>
      </c>
      <c r="G20" s="34">
        <v>96</v>
      </c>
      <c r="H20" s="34">
        <v>50</v>
      </c>
      <c r="I20" s="34">
        <v>0</v>
      </c>
      <c r="J20" s="34">
        <v>81</v>
      </c>
      <c r="K20" s="34">
        <v>52</v>
      </c>
      <c r="L20" s="34">
        <v>3</v>
      </c>
      <c r="M20" s="34">
        <v>91</v>
      </c>
      <c r="N20" s="34">
        <v>44</v>
      </c>
      <c r="O20" s="34">
        <v>1</v>
      </c>
      <c r="P20" s="35">
        <f t="shared" si="0"/>
        <v>349</v>
      </c>
      <c r="Q20" s="36">
        <f t="shared" si="1"/>
        <v>182</v>
      </c>
      <c r="R20" s="37">
        <f t="shared" si="2"/>
        <v>5</v>
      </c>
      <c r="S20" s="38">
        <f t="shared" si="3"/>
        <v>531</v>
      </c>
    </row>
    <row r="21" spans="1:19" s="22" customFormat="1" ht="15.75">
      <c r="A21" s="23">
        <v>20</v>
      </c>
      <c r="B21" s="18" t="s">
        <v>45</v>
      </c>
      <c r="C21" s="18" t="s">
        <v>46</v>
      </c>
      <c r="D21" s="34">
        <v>108</v>
      </c>
      <c r="E21" s="34">
        <v>34</v>
      </c>
      <c r="F21" s="34">
        <v>0</v>
      </c>
      <c r="G21" s="34">
        <v>105</v>
      </c>
      <c r="H21" s="34">
        <v>45</v>
      </c>
      <c r="I21" s="34">
        <v>1</v>
      </c>
      <c r="J21" s="34">
        <v>92</v>
      </c>
      <c r="K21" s="34">
        <v>61</v>
      </c>
      <c r="L21" s="34">
        <v>0</v>
      </c>
      <c r="M21" s="34">
        <v>98</v>
      </c>
      <c r="N21" s="34">
        <v>43</v>
      </c>
      <c r="O21" s="34">
        <v>0</v>
      </c>
      <c r="P21" s="35">
        <f t="shared" si="0"/>
        <v>403</v>
      </c>
      <c r="Q21" s="36">
        <f t="shared" si="1"/>
        <v>183</v>
      </c>
      <c r="R21" s="37">
        <f t="shared" si="2"/>
        <v>1</v>
      </c>
      <c r="S21" s="41">
        <f t="shared" si="3"/>
        <v>586</v>
      </c>
    </row>
    <row r="22" spans="1:19" s="22" customFormat="1" ht="15.75">
      <c r="A22" s="23">
        <v>21</v>
      </c>
      <c r="B22" s="14" t="s">
        <v>47</v>
      </c>
      <c r="C22" s="14" t="s">
        <v>48</v>
      </c>
      <c r="D22" s="34">
        <v>87</v>
      </c>
      <c r="E22" s="34">
        <v>36</v>
      </c>
      <c r="F22" s="34">
        <v>0</v>
      </c>
      <c r="G22" s="34">
        <v>94</v>
      </c>
      <c r="H22" s="34">
        <v>45</v>
      </c>
      <c r="I22" s="34">
        <v>0</v>
      </c>
      <c r="J22" s="34">
        <v>93</v>
      </c>
      <c r="K22" s="34">
        <v>36</v>
      </c>
      <c r="L22" s="34">
        <v>0</v>
      </c>
      <c r="M22" s="34">
        <v>94</v>
      </c>
      <c r="N22" s="34">
        <v>52</v>
      </c>
      <c r="O22" s="34">
        <v>0</v>
      </c>
      <c r="P22" s="35">
        <f t="shared" si="0"/>
        <v>368</v>
      </c>
      <c r="Q22" s="36">
        <f t="shared" si="1"/>
        <v>169</v>
      </c>
      <c r="R22" s="37">
        <f t="shared" si="2"/>
        <v>0</v>
      </c>
      <c r="S22" s="38">
        <f t="shared" si="3"/>
        <v>537</v>
      </c>
    </row>
    <row r="23" spans="1:19" s="22" customFormat="1" ht="15.75">
      <c r="A23" s="13">
        <v>22</v>
      </c>
      <c r="B23" s="14" t="s">
        <v>49</v>
      </c>
      <c r="C23" s="14" t="s">
        <v>48</v>
      </c>
      <c r="D23" s="34">
        <v>81</v>
      </c>
      <c r="E23" s="34">
        <v>52</v>
      </c>
      <c r="F23" s="34">
        <v>0</v>
      </c>
      <c r="G23" s="34">
        <v>94</v>
      </c>
      <c r="H23" s="34">
        <v>61</v>
      </c>
      <c r="I23" s="34">
        <v>0</v>
      </c>
      <c r="J23" s="34">
        <v>95</v>
      </c>
      <c r="K23" s="34">
        <v>51</v>
      </c>
      <c r="L23" s="34">
        <v>0</v>
      </c>
      <c r="M23" s="34">
        <v>96</v>
      </c>
      <c r="N23" s="34">
        <v>50</v>
      </c>
      <c r="O23" s="34">
        <v>0</v>
      </c>
      <c r="P23" s="35">
        <f t="shared" si="0"/>
        <v>366</v>
      </c>
      <c r="Q23" s="36">
        <f t="shared" si="1"/>
        <v>214</v>
      </c>
      <c r="R23" s="37">
        <f t="shared" si="2"/>
        <v>0</v>
      </c>
      <c r="S23" s="38">
        <f t="shared" si="3"/>
        <v>580</v>
      </c>
    </row>
    <row r="24" spans="1:19" s="22" customFormat="1" ht="15.75">
      <c r="A24" s="23">
        <v>23</v>
      </c>
      <c r="B24" s="14" t="s">
        <v>50</v>
      </c>
      <c r="C24" s="14" t="s">
        <v>42</v>
      </c>
      <c r="D24" s="128">
        <v>101</v>
      </c>
      <c r="E24" s="128">
        <v>52</v>
      </c>
      <c r="F24" s="128">
        <v>0</v>
      </c>
      <c r="G24" s="128">
        <v>97</v>
      </c>
      <c r="H24" s="128">
        <v>43</v>
      </c>
      <c r="I24" s="128">
        <v>0</v>
      </c>
      <c r="J24" s="128">
        <v>97</v>
      </c>
      <c r="K24" s="128">
        <v>54</v>
      </c>
      <c r="L24" s="128">
        <v>0</v>
      </c>
      <c r="M24" s="128">
        <v>101</v>
      </c>
      <c r="N24" s="128">
        <v>61</v>
      </c>
      <c r="O24" s="128">
        <v>0</v>
      </c>
      <c r="P24" s="35">
        <f t="shared" si="0"/>
        <v>396</v>
      </c>
      <c r="Q24" s="36">
        <f t="shared" si="1"/>
        <v>210</v>
      </c>
      <c r="R24" s="37">
        <f t="shared" si="2"/>
        <v>0</v>
      </c>
      <c r="S24" s="38">
        <f t="shared" si="3"/>
        <v>606</v>
      </c>
    </row>
    <row r="25" spans="1:19" s="22" customFormat="1" ht="15.75">
      <c r="A25" s="23">
        <v>24</v>
      </c>
      <c r="B25" s="14" t="s">
        <v>51</v>
      </c>
      <c r="C25" s="14" t="s">
        <v>42</v>
      </c>
      <c r="D25" s="128">
        <v>97</v>
      </c>
      <c r="E25" s="128">
        <v>72</v>
      </c>
      <c r="F25" s="128">
        <v>0</v>
      </c>
      <c r="G25" s="128">
        <v>96</v>
      </c>
      <c r="H25" s="128">
        <v>60</v>
      </c>
      <c r="I25" s="128">
        <v>0</v>
      </c>
      <c r="J25" s="128">
        <v>100</v>
      </c>
      <c r="K25" s="128">
        <v>54</v>
      </c>
      <c r="L25" s="128">
        <v>0</v>
      </c>
      <c r="M25" s="128">
        <v>93</v>
      </c>
      <c r="N25" s="128">
        <v>70</v>
      </c>
      <c r="O25" s="128">
        <v>0</v>
      </c>
      <c r="P25" s="35">
        <f t="shared" si="0"/>
        <v>386</v>
      </c>
      <c r="Q25" s="36">
        <f t="shared" si="1"/>
        <v>256</v>
      </c>
      <c r="R25" s="37">
        <f t="shared" si="2"/>
        <v>0</v>
      </c>
      <c r="S25" s="38">
        <f t="shared" si="3"/>
        <v>642</v>
      </c>
    </row>
    <row r="26" spans="1:19" s="22" customFormat="1" ht="15.75">
      <c r="A26" s="13">
        <v>25</v>
      </c>
      <c r="B26" s="14" t="s">
        <v>52</v>
      </c>
      <c r="C26" s="14" t="s">
        <v>69</v>
      </c>
      <c r="D26" s="34">
        <v>111</v>
      </c>
      <c r="E26" s="34">
        <v>44</v>
      </c>
      <c r="F26" s="34">
        <v>0</v>
      </c>
      <c r="G26" s="34">
        <v>86</v>
      </c>
      <c r="H26" s="34">
        <v>41</v>
      </c>
      <c r="I26" s="34">
        <v>1</v>
      </c>
      <c r="J26" s="34">
        <v>93</v>
      </c>
      <c r="K26" s="34">
        <v>44</v>
      </c>
      <c r="L26" s="34">
        <v>0</v>
      </c>
      <c r="M26" s="34">
        <v>98</v>
      </c>
      <c r="N26" s="34">
        <v>60</v>
      </c>
      <c r="O26" s="34">
        <v>0</v>
      </c>
      <c r="P26" s="35">
        <f t="shared" si="0"/>
        <v>388</v>
      </c>
      <c r="Q26" s="36">
        <f t="shared" si="1"/>
        <v>189</v>
      </c>
      <c r="R26" s="37">
        <f t="shared" si="2"/>
        <v>1</v>
      </c>
      <c r="S26" s="38">
        <f t="shared" si="3"/>
        <v>577</v>
      </c>
    </row>
    <row r="27" spans="1:19" s="22" customFormat="1" ht="15.75">
      <c r="A27" s="23">
        <v>26</v>
      </c>
      <c r="B27" s="14" t="s">
        <v>53</v>
      </c>
      <c r="C27" s="14" t="s">
        <v>69</v>
      </c>
      <c r="D27" s="34">
        <v>92</v>
      </c>
      <c r="E27" s="34">
        <v>52</v>
      </c>
      <c r="F27" s="34">
        <v>0</v>
      </c>
      <c r="G27" s="34">
        <v>93</v>
      </c>
      <c r="H27" s="34">
        <v>54</v>
      </c>
      <c r="I27" s="34">
        <v>0</v>
      </c>
      <c r="J27" s="34">
        <v>95</v>
      </c>
      <c r="K27" s="34">
        <v>54</v>
      </c>
      <c r="L27" s="34">
        <v>0</v>
      </c>
      <c r="M27" s="34">
        <v>103</v>
      </c>
      <c r="N27" s="34">
        <v>54</v>
      </c>
      <c r="O27" s="34">
        <v>0</v>
      </c>
      <c r="P27" s="35">
        <f t="shared" si="0"/>
        <v>383</v>
      </c>
      <c r="Q27" s="36">
        <f t="shared" si="1"/>
        <v>214</v>
      </c>
      <c r="R27" s="37">
        <f t="shared" si="2"/>
        <v>0</v>
      </c>
      <c r="S27" s="38">
        <f t="shared" si="3"/>
        <v>597</v>
      </c>
    </row>
    <row r="28" spans="1:19" s="22" customFormat="1" ht="15.75">
      <c r="A28" s="23">
        <v>27</v>
      </c>
      <c r="B28" s="14" t="s">
        <v>54</v>
      </c>
      <c r="C28" s="14" t="s">
        <v>20</v>
      </c>
      <c r="D28" s="34">
        <v>105</v>
      </c>
      <c r="E28" s="34">
        <v>58</v>
      </c>
      <c r="F28" s="34">
        <v>0</v>
      </c>
      <c r="G28" s="34">
        <v>102</v>
      </c>
      <c r="H28" s="34">
        <v>51</v>
      </c>
      <c r="I28" s="34">
        <v>0</v>
      </c>
      <c r="J28" s="34">
        <v>85</v>
      </c>
      <c r="K28" s="34">
        <v>36</v>
      </c>
      <c r="L28" s="34">
        <v>0</v>
      </c>
      <c r="M28" s="34">
        <v>102</v>
      </c>
      <c r="N28" s="34">
        <v>36</v>
      </c>
      <c r="O28" s="34">
        <v>0</v>
      </c>
      <c r="P28" s="35">
        <f t="shared" si="0"/>
        <v>394</v>
      </c>
      <c r="Q28" s="36">
        <f t="shared" si="1"/>
        <v>181</v>
      </c>
      <c r="R28" s="37">
        <f t="shared" si="2"/>
        <v>0</v>
      </c>
      <c r="S28" s="38">
        <f t="shared" si="3"/>
        <v>575</v>
      </c>
    </row>
    <row r="29" spans="1:19" s="22" customFormat="1" ht="15.75">
      <c r="A29" s="13">
        <v>28</v>
      </c>
      <c r="B29" s="14" t="s">
        <v>55</v>
      </c>
      <c r="C29" s="14" t="s">
        <v>20</v>
      </c>
      <c r="D29" s="128">
        <v>104</v>
      </c>
      <c r="E29" s="128">
        <v>63</v>
      </c>
      <c r="F29" s="128">
        <v>0</v>
      </c>
      <c r="G29" s="128">
        <v>102</v>
      </c>
      <c r="H29" s="128">
        <v>53</v>
      </c>
      <c r="I29" s="128">
        <v>0</v>
      </c>
      <c r="J29" s="128">
        <v>93</v>
      </c>
      <c r="K29" s="128">
        <v>50</v>
      </c>
      <c r="L29" s="128">
        <v>0</v>
      </c>
      <c r="M29" s="128">
        <v>88</v>
      </c>
      <c r="N29" s="128">
        <v>70</v>
      </c>
      <c r="O29" s="128">
        <v>0</v>
      </c>
      <c r="P29" s="35">
        <f t="shared" si="0"/>
        <v>387</v>
      </c>
      <c r="Q29" s="36">
        <f t="shared" si="1"/>
        <v>236</v>
      </c>
      <c r="R29" s="37">
        <f t="shared" si="2"/>
        <v>0</v>
      </c>
      <c r="S29" s="38">
        <f t="shared" si="3"/>
        <v>623</v>
      </c>
    </row>
    <row r="30" spans="1:19" s="22" customFormat="1" ht="15.75">
      <c r="A30" s="23">
        <v>29</v>
      </c>
      <c r="B30" s="14" t="s">
        <v>56</v>
      </c>
      <c r="C30" s="14" t="s">
        <v>48</v>
      </c>
      <c r="D30" s="34">
        <v>91</v>
      </c>
      <c r="E30" s="34">
        <v>36</v>
      </c>
      <c r="F30" s="34">
        <v>1</v>
      </c>
      <c r="G30" s="34">
        <v>102</v>
      </c>
      <c r="H30" s="34">
        <v>45</v>
      </c>
      <c r="I30" s="34">
        <v>1</v>
      </c>
      <c r="J30" s="34">
        <v>98</v>
      </c>
      <c r="K30" s="34">
        <v>45</v>
      </c>
      <c r="L30" s="34">
        <v>0</v>
      </c>
      <c r="M30" s="34">
        <v>86</v>
      </c>
      <c r="N30" s="34">
        <v>62</v>
      </c>
      <c r="O30" s="34">
        <v>0</v>
      </c>
      <c r="P30" s="35">
        <f t="shared" si="0"/>
        <v>377</v>
      </c>
      <c r="Q30" s="36">
        <f t="shared" si="1"/>
        <v>188</v>
      </c>
      <c r="R30" s="37">
        <f t="shared" si="2"/>
        <v>2</v>
      </c>
      <c r="S30" s="38">
        <f t="shared" si="3"/>
        <v>565</v>
      </c>
    </row>
    <row r="31" spans="1:19" s="22" customFormat="1" ht="15.75">
      <c r="A31" s="23">
        <v>30</v>
      </c>
      <c r="B31" s="14" t="s">
        <v>29</v>
      </c>
      <c r="C31" s="14" t="s">
        <v>48</v>
      </c>
      <c r="D31" s="34">
        <v>97</v>
      </c>
      <c r="E31" s="34">
        <v>62</v>
      </c>
      <c r="F31" s="34">
        <v>0</v>
      </c>
      <c r="G31" s="34">
        <v>85</v>
      </c>
      <c r="H31" s="34">
        <v>45</v>
      </c>
      <c r="I31" s="34">
        <v>0</v>
      </c>
      <c r="J31" s="34">
        <v>91</v>
      </c>
      <c r="K31" s="34">
        <v>61</v>
      </c>
      <c r="L31" s="34">
        <v>0</v>
      </c>
      <c r="M31" s="34">
        <v>99</v>
      </c>
      <c r="N31" s="34">
        <v>52</v>
      </c>
      <c r="O31" s="34">
        <v>0</v>
      </c>
      <c r="P31" s="35">
        <f t="shared" si="0"/>
        <v>372</v>
      </c>
      <c r="Q31" s="36">
        <f t="shared" si="1"/>
        <v>220</v>
      </c>
      <c r="R31" s="37">
        <f t="shared" si="2"/>
        <v>0</v>
      </c>
      <c r="S31" s="38">
        <f t="shared" si="3"/>
        <v>592</v>
      </c>
    </row>
    <row r="32" spans="1:19" s="22" customFormat="1" ht="15.75">
      <c r="A32" s="13">
        <v>31</v>
      </c>
      <c r="B32" s="14" t="s">
        <v>57</v>
      </c>
      <c r="C32" s="14" t="s">
        <v>28</v>
      </c>
      <c r="D32" s="128">
        <v>97</v>
      </c>
      <c r="E32" s="128">
        <v>70</v>
      </c>
      <c r="F32" s="128">
        <v>0</v>
      </c>
      <c r="G32" s="128">
        <v>99</v>
      </c>
      <c r="H32" s="128">
        <v>54</v>
      </c>
      <c r="I32" s="128">
        <v>0</v>
      </c>
      <c r="J32" s="128">
        <v>103</v>
      </c>
      <c r="K32" s="128">
        <v>45</v>
      </c>
      <c r="L32" s="128">
        <v>0</v>
      </c>
      <c r="M32" s="128">
        <v>92</v>
      </c>
      <c r="N32" s="128">
        <v>54</v>
      </c>
      <c r="O32" s="128">
        <v>0</v>
      </c>
      <c r="P32" s="35">
        <f t="shared" si="0"/>
        <v>391</v>
      </c>
      <c r="Q32" s="36">
        <f t="shared" si="1"/>
        <v>223</v>
      </c>
      <c r="R32" s="37">
        <f t="shared" si="2"/>
        <v>0</v>
      </c>
      <c r="S32" s="38">
        <f t="shared" si="3"/>
        <v>614</v>
      </c>
    </row>
    <row r="33" spans="1:19" s="22" customFormat="1" ht="15.75">
      <c r="A33" s="23">
        <v>32</v>
      </c>
      <c r="B33" s="14" t="s">
        <v>70</v>
      </c>
      <c r="C33" s="14" t="s">
        <v>58</v>
      </c>
      <c r="D33" s="128">
        <v>102</v>
      </c>
      <c r="E33" s="128">
        <v>54</v>
      </c>
      <c r="F33" s="128">
        <v>0</v>
      </c>
      <c r="G33" s="128">
        <v>95</v>
      </c>
      <c r="H33" s="128">
        <v>54</v>
      </c>
      <c r="I33" s="128">
        <v>0</v>
      </c>
      <c r="J33" s="128">
        <v>92</v>
      </c>
      <c r="K33" s="128">
        <v>52</v>
      </c>
      <c r="L33" s="128">
        <v>0</v>
      </c>
      <c r="M33" s="128">
        <v>96</v>
      </c>
      <c r="N33" s="128">
        <v>59</v>
      </c>
      <c r="O33" s="128">
        <v>0</v>
      </c>
      <c r="P33" s="35">
        <f t="shared" si="0"/>
        <v>385</v>
      </c>
      <c r="Q33" s="36">
        <f t="shared" si="1"/>
        <v>219</v>
      </c>
      <c r="R33" s="37">
        <f t="shared" si="2"/>
        <v>0</v>
      </c>
      <c r="S33" s="38">
        <f t="shared" si="3"/>
        <v>604</v>
      </c>
    </row>
    <row r="34" spans="1:19" s="22" customFormat="1" ht="15.75">
      <c r="A34" s="23">
        <v>33</v>
      </c>
      <c r="B34" s="14" t="s">
        <v>59</v>
      </c>
      <c r="C34" s="14" t="s">
        <v>48</v>
      </c>
      <c r="D34" s="34">
        <v>110</v>
      </c>
      <c r="E34" s="34">
        <v>51</v>
      </c>
      <c r="F34" s="34">
        <v>0</v>
      </c>
      <c r="G34" s="34">
        <v>94</v>
      </c>
      <c r="H34" s="34">
        <v>34</v>
      </c>
      <c r="I34" s="34">
        <v>0</v>
      </c>
      <c r="J34" s="34">
        <v>100</v>
      </c>
      <c r="K34" s="34">
        <v>53</v>
      </c>
      <c r="L34" s="34">
        <v>0</v>
      </c>
      <c r="M34" s="34">
        <v>99</v>
      </c>
      <c r="N34" s="34">
        <v>53</v>
      </c>
      <c r="O34" s="34">
        <v>0</v>
      </c>
      <c r="P34" s="35">
        <f t="shared" si="0"/>
        <v>403</v>
      </c>
      <c r="Q34" s="36">
        <f t="shared" si="1"/>
        <v>191</v>
      </c>
      <c r="R34" s="37">
        <f t="shared" si="2"/>
        <v>0</v>
      </c>
      <c r="S34" s="38">
        <f t="shared" si="3"/>
        <v>594</v>
      </c>
    </row>
    <row r="35" spans="1:19" s="22" customFormat="1" ht="15.75">
      <c r="A35" s="13">
        <v>34</v>
      </c>
      <c r="B35" s="14" t="s">
        <v>60</v>
      </c>
      <c r="C35" s="14" t="s">
        <v>48</v>
      </c>
      <c r="D35" s="127">
        <v>96</v>
      </c>
      <c r="E35" s="127">
        <v>70</v>
      </c>
      <c r="F35" s="127">
        <v>0</v>
      </c>
      <c r="G35" s="127">
        <v>104</v>
      </c>
      <c r="H35" s="127">
        <v>61</v>
      </c>
      <c r="I35" s="127">
        <v>0</v>
      </c>
      <c r="J35" s="127">
        <v>103</v>
      </c>
      <c r="K35" s="127">
        <v>63</v>
      </c>
      <c r="L35" s="127">
        <v>0</v>
      </c>
      <c r="M35" s="127">
        <v>113</v>
      </c>
      <c r="N35" s="127">
        <v>62</v>
      </c>
      <c r="O35" s="127">
        <v>0</v>
      </c>
      <c r="P35" s="35">
        <f t="shared" si="0"/>
        <v>416</v>
      </c>
      <c r="Q35" s="36">
        <f t="shared" si="1"/>
        <v>256</v>
      </c>
      <c r="R35" s="37">
        <f t="shared" si="2"/>
        <v>0</v>
      </c>
      <c r="S35" s="38">
        <f t="shared" si="3"/>
        <v>672</v>
      </c>
    </row>
    <row r="36" spans="1:19" s="22" customFormat="1" ht="15.75">
      <c r="A36" s="23">
        <v>35</v>
      </c>
      <c r="B36" s="14" t="s">
        <v>61</v>
      </c>
      <c r="C36" s="14" t="s">
        <v>20</v>
      </c>
      <c r="D36" s="127">
        <v>102</v>
      </c>
      <c r="E36" s="127">
        <v>52</v>
      </c>
      <c r="F36" s="127">
        <v>1</v>
      </c>
      <c r="G36" s="127">
        <v>103</v>
      </c>
      <c r="H36" s="127">
        <v>53</v>
      </c>
      <c r="I36" s="127">
        <v>0</v>
      </c>
      <c r="J36" s="127">
        <v>96</v>
      </c>
      <c r="K36" s="127">
        <v>72</v>
      </c>
      <c r="L36" s="127">
        <v>0</v>
      </c>
      <c r="M36" s="127">
        <v>116</v>
      </c>
      <c r="N36" s="127">
        <v>53</v>
      </c>
      <c r="O36" s="127">
        <v>0</v>
      </c>
      <c r="P36" s="35">
        <f t="shared" si="0"/>
        <v>417</v>
      </c>
      <c r="Q36" s="36">
        <f t="shared" si="1"/>
        <v>230</v>
      </c>
      <c r="R36" s="37">
        <f t="shared" si="2"/>
        <v>1</v>
      </c>
      <c r="S36" s="38">
        <f t="shared" si="3"/>
        <v>647</v>
      </c>
    </row>
    <row r="37" spans="1:19" s="22" customFormat="1" ht="15.75">
      <c r="A37" s="23">
        <v>36</v>
      </c>
      <c r="B37" s="6" t="s">
        <v>62</v>
      </c>
      <c r="C37" s="6" t="s">
        <v>20</v>
      </c>
      <c r="D37" s="14">
        <v>110</v>
      </c>
      <c r="E37" s="34">
        <v>54</v>
      </c>
      <c r="F37" s="34">
        <v>0</v>
      </c>
      <c r="G37" s="34">
        <v>97</v>
      </c>
      <c r="H37" s="34">
        <v>51</v>
      </c>
      <c r="I37" s="34">
        <v>0</v>
      </c>
      <c r="J37" s="34">
        <v>98</v>
      </c>
      <c r="K37" s="34">
        <v>54</v>
      </c>
      <c r="L37" s="34">
        <v>0</v>
      </c>
      <c r="M37" s="34">
        <v>102</v>
      </c>
      <c r="N37" s="34">
        <v>62</v>
      </c>
      <c r="O37" s="34">
        <v>0</v>
      </c>
      <c r="P37" s="35">
        <f t="shared" si="0"/>
        <v>407</v>
      </c>
      <c r="Q37" s="36">
        <f t="shared" si="1"/>
        <v>221</v>
      </c>
      <c r="R37" s="37">
        <f t="shared" si="2"/>
        <v>0</v>
      </c>
      <c r="S37" s="38">
        <f t="shared" si="3"/>
        <v>628</v>
      </c>
    </row>
    <row r="38" spans="1:19" s="19" customFormat="1" ht="15.75">
      <c r="A38" s="17"/>
      <c r="B38" s="18"/>
      <c r="C38" s="1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6"/>
      <c r="Q38" s="36"/>
      <c r="R38" s="40"/>
      <c r="S38" s="41"/>
    </row>
    <row r="39" spans="1:19" s="19" customFormat="1" ht="15.75">
      <c r="A39" s="17"/>
      <c r="B39" s="18"/>
      <c r="C39" s="1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6"/>
      <c r="Q39" s="36"/>
      <c r="R39" s="40"/>
      <c r="S39" s="41"/>
    </row>
    <row r="40" spans="1:19" s="19" customFormat="1" ht="15.75">
      <c r="A40" s="17"/>
      <c r="B40" s="18"/>
      <c r="C40" s="1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6"/>
      <c r="Q40" s="36"/>
      <c r="R40" s="40"/>
      <c r="S40" s="41"/>
    </row>
    <row r="41" spans="1:19" s="19" customFormat="1" ht="15.75">
      <c r="A41" s="17"/>
      <c r="B41" s="18"/>
      <c r="C41" s="1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6"/>
      <c r="Q41" s="36"/>
      <c r="R41" s="40"/>
      <c r="S41" s="41"/>
    </row>
    <row r="42" spans="1:19" s="19" customFormat="1" ht="15.75">
      <c r="A42" s="17"/>
      <c r="B42" s="18"/>
      <c r="C42" s="1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6"/>
      <c r="Q42" s="36"/>
      <c r="R42" s="40"/>
      <c r="S42" s="41"/>
    </row>
    <row r="43" spans="1:19" s="19" customFormat="1" ht="15.75">
      <c r="A43" s="17"/>
      <c r="B43" s="18"/>
      <c r="C43" s="1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6"/>
      <c r="Q43" s="36"/>
      <c r="R43" s="40"/>
      <c r="S43" s="41"/>
    </row>
    <row r="44" spans="1:19" s="15" customFormat="1" ht="12.75">
      <c r="A44" s="16"/>
      <c r="B44" s="20"/>
      <c r="C44" s="2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s="15" customFormat="1" ht="12.75">
      <c r="A45" s="16"/>
      <c r="B45" s="20"/>
      <c r="C45" s="2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s="15" customFormat="1" ht="12.75">
      <c r="A46" s="16"/>
      <c r="B46" s="20"/>
      <c r="C46" s="2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s="15" customFormat="1" ht="12.75">
      <c r="A47" s="16"/>
      <c r="B47" s="20"/>
      <c r="C47" s="2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s="15" customFormat="1" ht="12.75">
      <c r="A48" s="16"/>
      <c r="B48" s="20"/>
      <c r="C48" s="2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s="15" customFormat="1" ht="12.75">
      <c r="A49" s="16"/>
      <c r="B49" s="20"/>
      <c r="C49" s="2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s="15" customFormat="1" ht="12.75">
      <c r="A50" s="16"/>
      <c r="B50" s="20"/>
      <c r="C50" s="2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s="15" customFormat="1" ht="12.75">
      <c r="A51" s="16"/>
      <c r="B51" s="20"/>
      <c r="C51" s="2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s="15" customFormat="1" ht="12.75">
      <c r="A52" s="16"/>
      <c r="B52" s="20"/>
      <c r="C52" s="2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s="15" customFormat="1" ht="12.75">
      <c r="A53" s="16"/>
      <c r="B53" s="20"/>
      <c r="C53" s="2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s="15" customFormat="1" ht="12.75">
      <c r="A54" s="16"/>
      <c r="B54" s="20"/>
      <c r="C54" s="2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s="15" customFormat="1" ht="12.75">
      <c r="A55" s="16"/>
      <c r="B55" s="20"/>
      <c r="C55" s="2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s="15" customFormat="1" ht="12.75">
      <c r="A56" s="16"/>
      <c r="B56" s="20"/>
      <c r="C56" s="2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s="15" customFormat="1" ht="12.75">
      <c r="A57" s="16"/>
      <c r="B57" s="20"/>
      <c r="C57" s="2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s="15" customFormat="1" ht="12.75">
      <c r="A58" s="16"/>
      <c r="B58" s="20"/>
      <c r="C58" s="2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s="15" customFormat="1" ht="12.75">
      <c r="A59" s="16"/>
      <c r="B59" s="20"/>
      <c r="C59" s="2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s="15" customFormat="1" ht="12.75">
      <c r="A60" s="16"/>
      <c r="B60" s="20"/>
      <c r="C60" s="2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s="15" customFormat="1" ht="12.75">
      <c r="A61" s="16"/>
      <c r="B61" s="20"/>
      <c r="C61" s="2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s="15" customFormat="1" ht="12.75">
      <c r="A62" s="16"/>
      <c r="B62" s="20"/>
      <c r="C62" s="2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s="15" customFormat="1" ht="12.75">
      <c r="A63" s="16"/>
      <c r="B63" s="20"/>
      <c r="C63" s="2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s="15" customFormat="1" ht="12.75">
      <c r="A64" s="16"/>
      <c r="B64" s="20"/>
      <c r="C64" s="2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s="15" customFormat="1" ht="12.75">
      <c r="A65" s="16"/>
      <c r="B65" s="20"/>
      <c r="C65" s="2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s="15" customFormat="1" ht="12.75">
      <c r="A66" s="16"/>
      <c r="B66" s="20"/>
      <c r="C66" s="2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s="15" customFormat="1" ht="12.75">
      <c r="A67" s="16"/>
      <c r="B67" s="20"/>
      <c r="C67" s="2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s="15" customFormat="1" ht="12.75">
      <c r="A68" s="16"/>
      <c r="B68" s="20"/>
      <c r="C68" s="2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s="15" customFormat="1" ht="12.75">
      <c r="A69" s="16"/>
      <c r="B69" s="20"/>
      <c r="C69" s="2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s="15" customFormat="1" ht="12.75">
      <c r="A70" s="16"/>
      <c r="B70" s="20"/>
      <c r="C70" s="2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s="15" customFormat="1" ht="12.75">
      <c r="A71" s="16"/>
      <c r="B71" s="20"/>
      <c r="C71" s="2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s="15" customFormat="1" ht="12.75">
      <c r="A72" s="16"/>
      <c r="B72" s="20"/>
      <c r="C72" s="2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s="15" customFormat="1" ht="12.75">
      <c r="A73" s="16"/>
      <c r="B73" s="20"/>
      <c r="C73" s="2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s="15" customFormat="1" ht="12.75">
      <c r="A74" s="16"/>
      <c r="B74" s="20"/>
      <c r="C74" s="2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s="15" customFormat="1" ht="12.75">
      <c r="A75" s="16"/>
      <c r="B75" s="20"/>
      <c r="C75" s="2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s="15" customFormat="1" ht="12.75">
      <c r="A76" s="16"/>
      <c r="B76" s="20"/>
      <c r="C76" s="2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1:19" s="15" customFormat="1" ht="12.75">
      <c r="A77" s="16"/>
      <c r="B77" s="20"/>
      <c r="C77" s="2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1:19" s="15" customFormat="1" ht="12.75">
      <c r="A78" s="16"/>
      <c r="B78" s="20"/>
      <c r="C78" s="2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</sheetData>
  <sheetProtection password="E2F5" sheet="1" objects="1" scenarios="1"/>
  <printOptions horizontalCentered="1"/>
  <pageMargins left="0" right="0" top="0.1968503937007874" bottom="0.1968503937007874" header="0.1968503937007874" footer="0.196850393700787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D6" sqref="D6"/>
    </sheetView>
  </sheetViews>
  <sheetFormatPr defaultColWidth="9.00390625" defaultRowHeight="12.75"/>
  <cols>
    <col min="1" max="1" width="5.625" style="0" bestFit="1" customWidth="1"/>
    <col min="2" max="2" width="21.75390625" style="80" customWidth="1"/>
    <col min="3" max="3" width="22.75390625" style="80" bestFit="1" customWidth="1"/>
    <col min="4" max="5" width="9.125" style="62" customWidth="1"/>
    <col min="6" max="6" width="9.125" style="60" customWidth="1"/>
    <col min="7" max="7" width="9.125" style="58" customWidth="1"/>
  </cols>
  <sheetData>
    <row r="1" spans="1:7" ht="15.75">
      <c r="A1" s="2" t="s">
        <v>0</v>
      </c>
      <c r="B1" s="79" t="s">
        <v>1</v>
      </c>
      <c r="C1" s="79" t="s">
        <v>2</v>
      </c>
      <c r="D1" s="29" t="s">
        <v>3</v>
      </c>
      <c r="E1" s="30" t="s">
        <v>5</v>
      </c>
      <c r="F1" s="82" t="s">
        <v>4</v>
      </c>
      <c r="G1" s="32" t="s">
        <v>6</v>
      </c>
    </row>
    <row r="2" spans="1:7" ht="25.5">
      <c r="A2" s="5">
        <v>1</v>
      </c>
      <c r="B2" s="154" t="str">
        <f>Alap!B35</f>
        <v>Kiss Norbert</v>
      </c>
      <c r="C2" s="154" t="str">
        <f>Alap!C35</f>
        <v>Ferroép Szeged TE</v>
      </c>
      <c r="D2" s="117">
        <f>SUM(Alap!P35)</f>
        <v>416</v>
      </c>
      <c r="E2" s="117">
        <f>SUM(Alap!Q35)</f>
        <v>256</v>
      </c>
      <c r="F2" s="59">
        <f>SUM(Alap!R35)</f>
        <v>0</v>
      </c>
      <c r="G2" s="57">
        <f aca="true" t="shared" si="0" ref="G2:G37">SUM(D2,E2)</f>
        <v>672</v>
      </c>
    </row>
    <row r="3" spans="1:7" ht="25.5">
      <c r="A3" s="23">
        <v>2</v>
      </c>
      <c r="B3" s="154" t="str">
        <f>Alap!B36</f>
        <v>Farkas Sándor</v>
      </c>
      <c r="C3" s="154" t="str">
        <f>Alap!C36</f>
        <v>ZTK FM Vas</v>
      </c>
      <c r="D3" s="117">
        <f>SUM(Alap!P36)</f>
        <v>417</v>
      </c>
      <c r="E3" s="117">
        <f>SUM(Alap!Q36)</f>
        <v>230</v>
      </c>
      <c r="F3" s="59">
        <f>SUM(Alap!R36)</f>
        <v>1</v>
      </c>
      <c r="G3" s="57">
        <f t="shared" si="0"/>
        <v>647</v>
      </c>
    </row>
    <row r="4" spans="1:7" ht="25.5">
      <c r="A4" s="23">
        <v>3</v>
      </c>
      <c r="B4" s="154" t="str">
        <f>Alap!B25</f>
        <v>Fehér Béla</v>
      </c>
      <c r="C4" s="154" t="str">
        <f>Alap!C25</f>
        <v>Szolnoki MÁV</v>
      </c>
      <c r="D4" s="117">
        <f>SUM(Alap!P25)</f>
        <v>386</v>
      </c>
      <c r="E4" s="117">
        <f>SUM(Alap!Q25)</f>
        <v>256</v>
      </c>
      <c r="F4" s="59">
        <f>SUM(Alap!R25)</f>
        <v>0</v>
      </c>
      <c r="G4" s="57">
        <f t="shared" si="0"/>
        <v>642</v>
      </c>
    </row>
    <row r="5" spans="1:7" ht="25.5">
      <c r="A5" s="13">
        <v>4</v>
      </c>
      <c r="B5" s="154" t="str">
        <f>Alap!B37</f>
        <v>Németh Csongor</v>
      </c>
      <c r="C5" s="154" t="str">
        <f>Alap!C37</f>
        <v>ZTK FM Vas</v>
      </c>
      <c r="D5" s="117">
        <f>SUM(Alap!P37)</f>
        <v>407</v>
      </c>
      <c r="E5" s="117">
        <f>SUM(Alap!Q37)</f>
        <v>221</v>
      </c>
      <c r="F5" s="59">
        <f>SUM(Alap!R37)</f>
        <v>0</v>
      </c>
      <c r="G5" s="57">
        <f t="shared" si="0"/>
        <v>628</v>
      </c>
    </row>
    <row r="6" spans="1:7" ht="25.5">
      <c r="A6" s="23">
        <v>5</v>
      </c>
      <c r="B6" s="154" t="str">
        <f>Alap!B29</f>
        <v>Nemes Attila</v>
      </c>
      <c r="C6" s="154" t="str">
        <f>Alap!C29</f>
        <v>ZTK FM Vas</v>
      </c>
      <c r="D6" s="117">
        <f>SUM(Alap!P29)</f>
        <v>387</v>
      </c>
      <c r="E6" s="117">
        <f>SUM(Alap!Q29)</f>
        <v>236</v>
      </c>
      <c r="F6" s="59">
        <f>SUM(Alap!R29)</f>
        <v>0</v>
      </c>
      <c r="G6" s="57">
        <f t="shared" si="0"/>
        <v>623</v>
      </c>
    </row>
    <row r="7" spans="1:7" ht="25.5">
      <c r="A7" s="23">
        <v>6</v>
      </c>
      <c r="B7" s="154" t="str">
        <f>Alap!B32</f>
        <v>Batki Tamás</v>
      </c>
      <c r="C7" s="154" t="str">
        <f>Alap!C32</f>
        <v>FTC</v>
      </c>
      <c r="D7" s="117">
        <f>SUM(Alap!P32)</f>
        <v>391</v>
      </c>
      <c r="E7" s="117">
        <f>SUM(Alap!Q32)</f>
        <v>223</v>
      </c>
      <c r="F7" s="59">
        <f>SUM(Alap!R32)</f>
        <v>0</v>
      </c>
      <c r="G7" s="57">
        <f t="shared" si="0"/>
        <v>614</v>
      </c>
    </row>
    <row r="8" spans="1:7" ht="25.5">
      <c r="A8" s="13">
        <v>7</v>
      </c>
      <c r="B8" s="154" t="str">
        <f>Alap!B3</f>
        <v>Pintér György</v>
      </c>
      <c r="C8" s="154" t="str">
        <f>Alap!C3</f>
        <v>Ritzing</v>
      </c>
      <c r="D8" s="117">
        <f>SUM(Alap!P3)</f>
        <v>383</v>
      </c>
      <c r="E8" s="117">
        <f>SUM(Alap!Q3)</f>
        <v>228</v>
      </c>
      <c r="F8" s="59">
        <f>SUM(Alap!R3)</f>
        <v>0</v>
      </c>
      <c r="G8" s="57">
        <f t="shared" si="0"/>
        <v>611</v>
      </c>
    </row>
    <row r="9" spans="1:7" ht="25.5">
      <c r="A9" s="23">
        <v>8</v>
      </c>
      <c r="B9" s="154" t="str">
        <f>Alap!B2</f>
        <v>Fehér László</v>
      </c>
      <c r="C9" s="154" t="str">
        <f>Alap!C2</f>
        <v>ZTK FM Vas</v>
      </c>
      <c r="D9" s="117">
        <f>SUM(Alap!P2)</f>
        <v>387</v>
      </c>
      <c r="E9" s="117">
        <f>SUM(Alap!Q2)</f>
        <v>221</v>
      </c>
      <c r="F9" s="59">
        <f>SUM(Alap!R2)</f>
        <v>0</v>
      </c>
      <c r="G9" s="57">
        <f t="shared" si="0"/>
        <v>608</v>
      </c>
    </row>
    <row r="10" spans="1:7" ht="25.5">
      <c r="A10" s="23">
        <v>9</v>
      </c>
      <c r="B10" s="154" t="str">
        <f>Alap!B24</f>
        <v>Bóta Ervin</v>
      </c>
      <c r="C10" s="154" t="str">
        <f>Alap!C24</f>
        <v>Szolnoki MÁV</v>
      </c>
      <c r="D10" s="117">
        <f>SUM(Alap!P24)</f>
        <v>396</v>
      </c>
      <c r="E10" s="117">
        <f>SUM(Alap!Q24)</f>
        <v>210</v>
      </c>
      <c r="F10" s="59">
        <f>SUM(Alap!R24)</f>
        <v>0</v>
      </c>
      <c r="G10" s="57">
        <f t="shared" si="0"/>
        <v>606</v>
      </c>
    </row>
    <row r="11" spans="1:7" ht="25.5">
      <c r="A11" s="13">
        <v>10</v>
      </c>
      <c r="B11" s="154" t="str">
        <f>Alap!B33</f>
        <v>Kovács Péter</v>
      </c>
      <c r="C11" s="154" t="str">
        <f>Alap!C33</f>
        <v>KÖSZOLG</v>
      </c>
      <c r="D11" s="117">
        <f>SUM(Alap!P33)</f>
        <v>385</v>
      </c>
      <c r="E11" s="117">
        <f>SUM(Alap!Q33)</f>
        <v>219</v>
      </c>
      <c r="F11" s="59">
        <f>SUM(Alap!R33)</f>
        <v>0</v>
      </c>
      <c r="G11" s="57">
        <f t="shared" si="0"/>
        <v>604</v>
      </c>
    </row>
    <row r="12" spans="1:7" ht="25.5">
      <c r="A12" s="23">
        <v>11</v>
      </c>
      <c r="B12" s="154" t="str">
        <f>Alap!B9</f>
        <v>Kovács Gábor </v>
      </c>
      <c r="C12" s="154" t="str">
        <f>Alap!C9</f>
        <v>FTC</v>
      </c>
      <c r="D12" s="117">
        <f>SUM(Alap!P9)</f>
        <v>388</v>
      </c>
      <c r="E12" s="117">
        <f>SUM(Alap!Q9)</f>
        <v>216</v>
      </c>
      <c r="F12" s="59">
        <f>SUM(Alap!R9)</f>
        <v>0</v>
      </c>
      <c r="G12" s="57">
        <f t="shared" si="0"/>
        <v>604</v>
      </c>
    </row>
    <row r="13" spans="1:7" ht="26.25" thickBot="1">
      <c r="A13" s="118">
        <v>12</v>
      </c>
      <c r="B13" s="155" t="str">
        <f>Alap!B27</f>
        <v>Zapletán Zsombor</v>
      </c>
      <c r="C13" s="155" t="str">
        <f>Alap!C27</f>
        <v>KK Neumarkt</v>
      </c>
      <c r="D13" s="119">
        <f>SUM(Alap!P27)</f>
        <v>383</v>
      </c>
      <c r="E13" s="119">
        <f>SUM(Alap!Q27)</f>
        <v>214</v>
      </c>
      <c r="F13" s="120">
        <f>SUM(Alap!R27)</f>
        <v>0</v>
      </c>
      <c r="G13" s="121">
        <f t="shared" si="0"/>
        <v>597</v>
      </c>
    </row>
    <row r="14" spans="1:7" ht="26.25" thickTop="1">
      <c r="A14" s="105">
        <v>13</v>
      </c>
      <c r="B14" s="81" t="str">
        <f>Alap!B34</f>
        <v>Kakuk Levente</v>
      </c>
      <c r="C14" s="81" t="str">
        <f>Alap!C34</f>
        <v>Ferroép Szeged TE</v>
      </c>
      <c r="D14" s="61">
        <f>SUM(Alap!P34)</f>
        <v>403</v>
      </c>
      <c r="E14" s="61">
        <f>SUM(Alap!Q34)</f>
        <v>191</v>
      </c>
      <c r="F14" s="59">
        <f>SUM(Alap!R34)</f>
        <v>0</v>
      </c>
      <c r="G14" s="57">
        <f t="shared" si="0"/>
        <v>594</v>
      </c>
    </row>
    <row r="15" spans="1:7" ht="25.5">
      <c r="A15" s="23">
        <v>14</v>
      </c>
      <c r="B15" s="81" t="str">
        <f>Alap!B31</f>
        <v>Kovács Gábor </v>
      </c>
      <c r="C15" s="81" t="str">
        <f>Alap!C31</f>
        <v>Ferroép Szeged TE</v>
      </c>
      <c r="D15" s="61">
        <f>SUM(Alap!P31)</f>
        <v>372</v>
      </c>
      <c r="E15" s="61">
        <f>SUM(Alap!Q31)</f>
        <v>220</v>
      </c>
      <c r="F15" s="59">
        <f>SUM(Alap!R31)</f>
        <v>0</v>
      </c>
      <c r="G15" s="57">
        <f t="shared" si="0"/>
        <v>592</v>
      </c>
    </row>
    <row r="16" spans="1:7" ht="25.5">
      <c r="A16" s="23">
        <v>15</v>
      </c>
      <c r="B16" s="81" t="str">
        <f>Alap!B21</f>
        <v>Koller Dániel</v>
      </c>
      <c r="C16" s="81" t="str">
        <f>Alap!C21</f>
        <v>Bp Erőmű SE</v>
      </c>
      <c r="D16" s="61">
        <f>SUM(Alap!P21)</f>
        <v>403</v>
      </c>
      <c r="E16" s="61">
        <f>SUM(Alap!Q21)</f>
        <v>183</v>
      </c>
      <c r="F16" s="59">
        <f>SUM(Alap!R21)</f>
        <v>1</v>
      </c>
      <c r="G16" s="57">
        <f t="shared" si="0"/>
        <v>586</v>
      </c>
    </row>
    <row r="17" spans="1:7" ht="25.5">
      <c r="A17" s="13">
        <v>16</v>
      </c>
      <c r="B17" s="81" t="str">
        <f>Alap!B23</f>
        <v>Földesi Zsolt</v>
      </c>
      <c r="C17" s="81" t="str">
        <f>Alap!C23</f>
        <v>Ferroép Szeged TE</v>
      </c>
      <c r="D17" s="61">
        <f>SUM(Alap!P23)</f>
        <v>366</v>
      </c>
      <c r="E17" s="61">
        <f>SUM(Alap!Q23)</f>
        <v>214</v>
      </c>
      <c r="F17" s="59">
        <f>SUM(Alap!R23)</f>
        <v>0</v>
      </c>
      <c r="G17" s="57">
        <f t="shared" si="0"/>
        <v>580</v>
      </c>
    </row>
    <row r="18" spans="1:7" ht="25.5">
      <c r="A18" s="23">
        <v>17</v>
      </c>
      <c r="B18" s="81" t="str">
        <f>Alap!B8</f>
        <v>Aranyosi László</v>
      </c>
      <c r="C18" s="81" t="str">
        <f>Alap!C8</f>
        <v>FTC</v>
      </c>
      <c r="D18" s="61">
        <f>SUM(Alap!P8)</f>
        <v>376</v>
      </c>
      <c r="E18" s="61">
        <f>SUM(Alap!Q8)</f>
        <v>204</v>
      </c>
      <c r="F18" s="59">
        <f>SUM(Alap!R8)</f>
        <v>0</v>
      </c>
      <c r="G18" s="57">
        <f t="shared" si="0"/>
        <v>580</v>
      </c>
    </row>
    <row r="19" spans="1:7" ht="25.5">
      <c r="A19" s="23">
        <v>18</v>
      </c>
      <c r="B19" s="81" t="str">
        <f>Alap!B26</f>
        <v>Hergéth Zoltán</v>
      </c>
      <c r="C19" s="81" t="str">
        <f>Alap!C26</f>
        <v>KK Neumarkt</v>
      </c>
      <c r="D19" s="61">
        <f>SUM(Alap!P26)</f>
        <v>388</v>
      </c>
      <c r="E19" s="61">
        <f>SUM(Alap!Q26)</f>
        <v>189</v>
      </c>
      <c r="F19" s="59">
        <f>SUM(Alap!R26)</f>
        <v>1</v>
      </c>
      <c r="G19" s="57">
        <f t="shared" si="0"/>
        <v>577</v>
      </c>
    </row>
    <row r="20" spans="1:7" ht="25.5">
      <c r="A20" s="13">
        <v>19</v>
      </c>
      <c r="B20" s="81" t="str">
        <f>Alap!B28</f>
        <v>Kiss Tamás</v>
      </c>
      <c r="C20" s="81" t="str">
        <f>Alap!C28</f>
        <v>ZTK FM Vas</v>
      </c>
      <c r="D20" s="61">
        <f>SUM(Alap!P28)</f>
        <v>394</v>
      </c>
      <c r="E20" s="61">
        <f>SUM(Alap!Q28)</f>
        <v>181</v>
      </c>
      <c r="F20" s="59">
        <f>SUM(Alap!R28)</f>
        <v>0</v>
      </c>
      <c r="G20" s="57">
        <f t="shared" si="0"/>
        <v>575</v>
      </c>
    </row>
    <row r="21" spans="1:7" ht="25.5">
      <c r="A21" s="23">
        <v>20</v>
      </c>
      <c r="B21" s="104" t="str">
        <f>Alap!B13</f>
        <v>Marton Gábor </v>
      </c>
      <c r="C21" s="104" t="str">
        <f>Alap!C13</f>
        <v>Répcelak</v>
      </c>
      <c r="D21" s="61">
        <f>SUM(Alap!P13)</f>
        <v>381</v>
      </c>
      <c r="E21" s="61">
        <f>SUM(Alap!Q13)</f>
        <v>192</v>
      </c>
      <c r="F21" s="59">
        <f>SUM(Alap!R13)</f>
        <v>3</v>
      </c>
      <c r="G21" s="57">
        <f t="shared" si="0"/>
        <v>573</v>
      </c>
    </row>
    <row r="22" spans="1:7" ht="25.5">
      <c r="A22" s="23">
        <v>21</v>
      </c>
      <c r="B22" s="81" t="str">
        <f>Alap!B19</f>
        <v>Molnár László</v>
      </c>
      <c r="C22" s="81" t="str">
        <f>Alap!C19</f>
        <v>Szolnoki MÁV</v>
      </c>
      <c r="D22" s="61">
        <f>SUM(Alap!P19)</f>
        <v>358</v>
      </c>
      <c r="E22" s="61">
        <f>SUM(Alap!Q19)</f>
        <v>214</v>
      </c>
      <c r="F22" s="59">
        <f>SUM(Alap!R19)</f>
        <v>1</v>
      </c>
      <c r="G22" s="57">
        <f t="shared" si="0"/>
        <v>572</v>
      </c>
    </row>
    <row r="23" spans="1:7" ht="25.5">
      <c r="A23" s="13">
        <v>22</v>
      </c>
      <c r="B23" s="81" t="str">
        <f>Alap!B16</f>
        <v>Pergel Balázs</v>
      </c>
      <c r="C23" s="81" t="str">
        <f>Alap!C16</f>
        <v>ZTK FM Vas</v>
      </c>
      <c r="D23" s="61">
        <f>SUM(Alap!P16)</f>
        <v>380</v>
      </c>
      <c r="E23" s="61">
        <f>SUM(Alap!Q16)</f>
        <v>186</v>
      </c>
      <c r="F23" s="59">
        <f>SUM(Alap!R16)</f>
        <v>2</v>
      </c>
      <c r="G23" s="57">
        <f t="shared" si="0"/>
        <v>566</v>
      </c>
    </row>
    <row r="24" spans="1:7" ht="25.5">
      <c r="A24" s="23">
        <v>23</v>
      </c>
      <c r="B24" s="81" t="str">
        <f>Alap!B30</f>
        <v>Karsai László</v>
      </c>
      <c r="C24" s="81" t="str">
        <f>Alap!C30</f>
        <v>Ferroép Szeged TE</v>
      </c>
      <c r="D24" s="61">
        <f>SUM(Alap!P30)</f>
        <v>377</v>
      </c>
      <c r="E24" s="61">
        <f>SUM(Alap!Q30)</f>
        <v>188</v>
      </c>
      <c r="F24" s="59">
        <f>SUM(Alap!R30)</f>
        <v>2</v>
      </c>
      <c r="G24" s="57">
        <f t="shared" si="0"/>
        <v>565</v>
      </c>
    </row>
    <row r="25" spans="1:7" ht="25.5">
      <c r="A25" s="23">
        <v>24</v>
      </c>
      <c r="B25" s="81" t="str">
        <f>Alap!B10</f>
        <v>Hajdú Attila</v>
      </c>
      <c r="C25" s="81" t="str">
        <f>Alap!C10</f>
        <v>Földeák TC</v>
      </c>
      <c r="D25" s="61">
        <f>SUM(Alap!P10)</f>
        <v>361</v>
      </c>
      <c r="E25" s="61">
        <f>SUM(Alap!Q10)</f>
        <v>201</v>
      </c>
      <c r="F25" s="59">
        <f>SUM(Alap!R10)</f>
        <v>6</v>
      </c>
      <c r="G25" s="57">
        <f t="shared" si="0"/>
        <v>562</v>
      </c>
    </row>
    <row r="26" spans="1:7" ht="25.5">
      <c r="A26" s="13">
        <v>25</v>
      </c>
      <c r="B26" s="81" t="str">
        <f>Alap!B7</f>
        <v>Szabó Károly</v>
      </c>
      <c r="C26" s="81" t="str">
        <f>Alap!C7</f>
        <v>Gravitáció TK</v>
      </c>
      <c r="D26" s="61">
        <f>SUM(Alap!P7)</f>
        <v>349</v>
      </c>
      <c r="E26" s="61">
        <f>SUM(Alap!Q7)</f>
        <v>212</v>
      </c>
      <c r="F26" s="59">
        <f>SUM(Alap!R7)</f>
        <v>3</v>
      </c>
      <c r="G26" s="57">
        <f t="shared" si="0"/>
        <v>561</v>
      </c>
    </row>
    <row r="27" spans="1:7" ht="25.5">
      <c r="A27" s="23">
        <v>26</v>
      </c>
      <c r="B27" s="81" t="str">
        <f>Alap!B11</f>
        <v>Vincze Zoltán</v>
      </c>
      <c r="C27" s="81" t="str">
        <f>Alap!C11</f>
        <v>Bélapátfalvai SKHE</v>
      </c>
      <c r="D27" s="61">
        <f>SUM(Alap!P11)</f>
        <v>349</v>
      </c>
      <c r="E27" s="61">
        <f>SUM(Alap!Q11)</f>
        <v>211</v>
      </c>
      <c r="F27" s="59">
        <f>SUM(Alap!R11)</f>
        <v>0</v>
      </c>
      <c r="G27" s="57">
        <f t="shared" si="0"/>
        <v>560</v>
      </c>
    </row>
    <row r="28" spans="1:7" ht="25.5">
      <c r="A28" s="23">
        <v>27</v>
      </c>
      <c r="B28" s="81" t="str">
        <f>Alap!B6</f>
        <v>Fodor Szilárd</v>
      </c>
      <c r="C28" s="81" t="str">
        <f>Alap!C6</f>
        <v>Gravitáció TK</v>
      </c>
      <c r="D28" s="61">
        <f>SUM(Alap!P6)</f>
        <v>351</v>
      </c>
      <c r="E28" s="61">
        <f>SUM(Alap!Q6)</f>
        <v>208</v>
      </c>
      <c r="F28" s="59">
        <f>SUM(Alap!R6)</f>
        <v>3</v>
      </c>
      <c r="G28" s="57">
        <f t="shared" si="0"/>
        <v>559</v>
      </c>
    </row>
    <row r="29" spans="1:7" ht="25.5">
      <c r="A29" s="13">
        <v>28</v>
      </c>
      <c r="B29" s="81" t="str">
        <f>Alap!B17</f>
        <v>Németh János</v>
      </c>
      <c r="C29" s="81" t="str">
        <f>Alap!C17</f>
        <v>ZTK FM Vas</v>
      </c>
      <c r="D29" s="61">
        <f>SUM(Alap!P17)</f>
        <v>364</v>
      </c>
      <c r="E29" s="61">
        <f>SUM(Alap!Q17)</f>
        <v>185</v>
      </c>
      <c r="F29" s="59">
        <f>SUM(Alap!R17)</f>
        <v>1</v>
      </c>
      <c r="G29" s="57">
        <f t="shared" si="0"/>
        <v>549</v>
      </c>
    </row>
    <row r="30" spans="1:7" ht="25.5">
      <c r="A30" s="23">
        <v>29</v>
      </c>
      <c r="B30" s="81" t="str">
        <f>Alap!B4</f>
        <v>Bálint László</v>
      </c>
      <c r="C30" s="81" t="str">
        <f>Alap!C4</f>
        <v>Chinoin</v>
      </c>
      <c r="D30" s="61">
        <f>SUM(Alap!P4)</f>
        <v>364</v>
      </c>
      <c r="E30" s="61">
        <f>SUM(Alap!Q4)</f>
        <v>183</v>
      </c>
      <c r="F30" s="59">
        <f>SUM(Alap!R4)</f>
        <v>4</v>
      </c>
      <c r="G30" s="57">
        <f t="shared" si="0"/>
        <v>547</v>
      </c>
    </row>
    <row r="31" spans="1:7" ht="25.5">
      <c r="A31" s="23">
        <v>30</v>
      </c>
      <c r="B31" s="81" t="str">
        <f>Alap!B15</f>
        <v>Kozmor László</v>
      </c>
      <c r="C31" s="81" t="str">
        <f>Alap!C15</f>
        <v>Kőszeg SE</v>
      </c>
      <c r="D31" s="61">
        <f>SUM(Alap!P15)</f>
        <v>354</v>
      </c>
      <c r="E31" s="61">
        <f>SUM(Alap!Q15)</f>
        <v>187</v>
      </c>
      <c r="F31" s="59">
        <f>SUM(Alap!R15)</f>
        <v>11</v>
      </c>
      <c r="G31" s="57">
        <f t="shared" si="0"/>
        <v>541</v>
      </c>
    </row>
    <row r="32" spans="1:7" ht="25.5">
      <c r="A32" s="13">
        <v>31</v>
      </c>
      <c r="B32" s="104" t="str">
        <f>Alap!B14</f>
        <v>Horváth József</v>
      </c>
      <c r="C32" s="104" t="str">
        <f>Alap!C14</f>
        <v>ELMAX Vasas SE</v>
      </c>
      <c r="D32" s="61">
        <f>SUM(Alap!P14)</f>
        <v>364</v>
      </c>
      <c r="E32" s="61">
        <f>SUM(Alap!Q14)</f>
        <v>177</v>
      </c>
      <c r="F32" s="59">
        <f>SUM(Alap!R14)</f>
        <v>2</v>
      </c>
      <c r="G32" s="57">
        <f t="shared" si="0"/>
        <v>541</v>
      </c>
    </row>
    <row r="33" spans="1:7" ht="25.5">
      <c r="A33" s="23">
        <v>32</v>
      </c>
      <c r="B33" s="81" t="str">
        <f>Alap!B18</f>
        <v>Bialaszek György</v>
      </c>
      <c r="C33" s="81" t="str">
        <f>Alap!C18</f>
        <v>Szolnoki MÁV</v>
      </c>
      <c r="D33" s="61">
        <f>SUM(Alap!P18)</f>
        <v>351</v>
      </c>
      <c r="E33" s="61">
        <f>SUM(Alap!Q18)</f>
        <v>187</v>
      </c>
      <c r="F33" s="59">
        <f>SUM(Alap!R18)</f>
        <v>2</v>
      </c>
      <c r="G33" s="57">
        <f t="shared" si="0"/>
        <v>538</v>
      </c>
    </row>
    <row r="34" spans="1:7" ht="25.5">
      <c r="A34" s="23">
        <v>33</v>
      </c>
      <c r="B34" s="81" t="str">
        <f>Alap!B22</f>
        <v>Lampert Péter</v>
      </c>
      <c r="C34" s="81" t="str">
        <f>Alap!C22</f>
        <v>Ferroép Szeged TE</v>
      </c>
      <c r="D34" s="61">
        <f>SUM(Alap!P22)</f>
        <v>368</v>
      </c>
      <c r="E34" s="61">
        <f>SUM(Alap!Q22)</f>
        <v>169</v>
      </c>
      <c r="F34" s="59">
        <f>SUM(Alap!R22)</f>
        <v>0</v>
      </c>
      <c r="G34" s="57">
        <f t="shared" si="0"/>
        <v>537</v>
      </c>
    </row>
    <row r="35" spans="1:7" ht="25.5">
      <c r="A35" s="13">
        <v>34</v>
      </c>
      <c r="B35" s="81" t="str">
        <f>Alap!B20</f>
        <v>Tóth Norbert</v>
      </c>
      <c r="C35" s="81" t="str">
        <f>Alap!C20</f>
        <v>FTC</v>
      </c>
      <c r="D35" s="61">
        <f>SUM(Alap!P20)</f>
        <v>349</v>
      </c>
      <c r="E35" s="61">
        <f>SUM(Alap!Q20)</f>
        <v>182</v>
      </c>
      <c r="F35" s="59">
        <f>SUM(Alap!R20)</f>
        <v>5</v>
      </c>
      <c r="G35" s="57">
        <f t="shared" si="0"/>
        <v>531</v>
      </c>
    </row>
    <row r="36" spans="1:7" ht="25.5">
      <c r="A36" s="23">
        <v>35</v>
      </c>
      <c r="B36" s="81" t="str">
        <f>Alap!B5</f>
        <v>Simonfy Zsolt</v>
      </c>
      <c r="C36" s="81" t="str">
        <f>Alap!C5</f>
        <v>Oroszlány</v>
      </c>
      <c r="D36" s="61">
        <f>SUM(Alap!P5)</f>
        <v>338</v>
      </c>
      <c r="E36" s="61">
        <f>SUM(Alap!Q5)</f>
        <v>186</v>
      </c>
      <c r="F36" s="59">
        <f>SUM(Alap!R5)</f>
        <v>1</v>
      </c>
      <c r="G36" s="57">
        <f t="shared" si="0"/>
        <v>524</v>
      </c>
    </row>
    <row r="37" spans="1:7" ht="25.5">
      <c r="A37" s="23">
        <v>36</v>
      </c>
      <c r="B37" s="81" t="str">
        <f>Alap!B12</f>
        <v>Varga György</v>
      </c>
      <c r="C37" s="81" t="str">
        <f>Alap!C12</f>
        <v>Soproni Turris SE</v>
      </c>
      <c r="D37" s="61">
        <f>SUM(Alap!P12)</f>
        <v>342</v>
      </c>
      <c r="E37" s="61">
        <f>SUM(Alap!Q12)</f>
        <v>160</v>
      </c>
      <c r="F37" s="59">
        <f>SUM(Alap!R12)</f>
        <v>8</v>
      </c>
      <c r="G37" s="57">
        <f t="shared" si="0"/>
        <v>502</v>
      </c>
    </row>
  </sheetData>
  <sheetProtection/>
  <printOptions horizontalCentered="1"/>
  <pageMargins left="0.1968503937007874" right="0.1968503937007874" top="1.3779527559055118" bottom="1.1811023622047245" header="0.5118110236220472" footer="0.5118110236220472"/>
  <pageSetup orientation="portrait" paperSize="9" r:id="rId2"/>
  <headerFooter alignWithMargins="0">
    <oddHeader>&amp;LMagyar felnőtt &amp;"Arial CE,Félkövér"&amp;12FÉRFI&amp;"Arial CE,Normál"&amp;10 Páros-,
Egyéni-, Összetett Egyéni
          Bajnokság&amp;CEREDMÉNYEK&amp;R&amp;Gpálya</oddHeader>
    <oddFooter>&amp;LKiadja: Budapesti Tekézők
           Szövetsége&amp;C&amp;G&amp;R2008. 05. 10.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301"/>
  <sheetViews>
    <sheetView tabSelected="1" zoomScale="89" zoomScaleNormal="89" workbookViewId="0" topLeftCell="A1">
      <selection activeCell="A1" sqref="A1"/>
    </sheetView>
  </sheetViews>
  <sheetFormatPr defaultColWidth="9.00390625" defaultRowHeight="12.75"/>
  <cols>
    <col min="1" max="1" width="5.625" style="7" bestFit="1" customWidth="1"/>
    <col min="2" max="2" width="25.75390625" style="0" customWidth="1"/>
    <col min="3" max="3" width="23.00390625" style="0" bestFit="1" customWidth="1"/>
    <col min="4" max="5" width="6.75390625" style="7" customWidth="1"/>
    <col min="6" max="6" width="6.75390625" style="86" customWidth="1"/>
    <col min="7" max="7" width="6.75390625" style="7" customWidth="1"/>
    <col min="8" max="8" width="1.75390625" style="1" customWidth="1"/>
    <col min="9" max="9" width="25.75390625" style="0" customWidth="1"/>
    <col min="10" max="10" width="21.25390625" style="0" bestFit="1" customWidth="1"/>
    <col min="11" max="12" width="6.75390625" style="7" customWidth="1"/>
    <col min="13" max="13" width="6.75390625" style="86" customWidth="1"/>
    <col min="14" max="14" width="6.75390625" style="91" customWidth="1"/>
    <col min="15" max="15" width="9.125" style="83" customWidth="1"/>
    <col min="16" max="16" width="9.125" style="51" customWidth="1"/>
    <col min="17" max="17" width="9.125" style="52" customWidth="1"/>
    <col min="18" max="18" width="14.125" style="84" bestFit="1" customWidth="1"/>
    <col min="19" max="19" width="9.125" style="7" customWidth="1"/>
  </cols>
  <sheetData>
    <row r="1" spans="1:22" ht="15.75">
      <c r="A1" s="2" t="s">
        <v>0</v>
      </c>
      <c r="B1" s="3" t="s">
        <v>1</v>
      </c>
      <c r="C1" s="3" t="s">
        <v>2</v>
      </c>
      <c r="D1" s="2" t="s">
        <v>3</v>
      </c>
      <c r="E1" s="2" t="s">
        <v>17</v>
      </c>
      <c r="F1" s="89" t="s">
        <v>4</v>
      </c>
      <c r="G1" s="2" t="s">
        <v>18</v>
      </c>
      <c r="H1" s="3"/>
      <c r="I1" s="3" t="s">
        <v>1</v>
      </c>
      <c r="J1" s="3" t="s">
        <v>2</v>
      </c>
      <c r="K1" s="2" t="s">
        <v>3</v>
      </c>
      <c r="L1" s="2" t="s">
        <v>17</v>
      </c>
      <c r="M1" s="89" t="s">
        <v>4</v>
      </c>
      <c r="N1" s="89" t="s">
        <v>18</v>
      </c>
      <c r="O1" s="92" t="s">
        <v>3</v>
      </c>
      <c r="P1" s="93" t="s">
        <v>5</v>
      </c>
      <c r="Q1" s="94" t="s">
        <v>4</v>
      </c>
      <c r="R1" s="95" t="s">
        <v>7</v>
      </c>
      <c r="S1" s="12"/>
      <c r="T1" s="12"/>
      <c r="U1" s="12"/>
      <c r="V1" s="11"/>
    </row>
    <row r="2" spans="1:85" s="71" customFormat="1" ht="26.25">
      <c r="A2" s="136">
        <v>1</v>
      </c>
      <c r="B2" s="140" t="str">
        <f>Alap!B36</f>
        <v>Farkas Sándor</v>
      </c>
      <c r="C2" s="140" t="str">
        <f>Alap!C36</f>
        <v>ZTK FM Vas</v>
      </c>
      <c r="D2" s="136">
        <f>SUM(Alap!P36)</f>
        <v>417</v>
      </c>
      <c r="E2" s="136">
        <f>SUM(Alap!Q36)</f>
        <v>230</v>
      </c>
      <c r="F2" s="141">
        <f>SUM(Alap!R36)</f>
        <v>1</v>
      </c>
      <c r="G2" s="136">
        <f>SUM(Alap!S36)</f>
        <v>647</v>
      </c>
      <c r="H2" s="140" t="s">
        <v>8</v>
      </c>
      <c r="I2" s="140" t="str">
        <f>Alap!B37</f>
        <v>Németh Csongor</v>
      </c>
      <c r="J2" s="140" t="str">
        <f>Alap!C37</f>
        <v>ZTK FM Vas</v>
      </c>
      <c r="K2" s="136">
        <f>SUM(Alap!P37)</f>
        <v>407</v>
      </c>
      <c r="L2" s="136">
        <f>SUM(Alap!Q37)</f>
        <v>221</v>
      </c>
      <c r="M2" s="136">
        <f>SUM(Alap!R37)</f>
        <v>0</v>
      </c>
      <c r="N2" s="136">
        <f>SUM(Alap!S37)</f>
        <v>628</v>
      </c>
      <c r="O2" s="137">
        <f aca="true" t="shared" si="0" ref="O2:O19">SUM(D2,K2)</f>
        <v>824</v>
      </c>
      <c r="P2" s="138">
        <f aca="true" t="shared" si="1" ref="P2:P19">SUM(E2,L2)</f>
        <v>451</v>
      </c>
      <c r="Q2" s="156">
        <f aca="true" t="shared" si="2" ref="Q2:Q19">SUM(F2,M2)</f>
        <v>1</v>
      </c>
      <c r="R2" s="139">
        <f aca="true" t="shared" si="3" ref="R2:R19">SUM(O2,P2)</f>
        <v>1275</v>
      </c>
      <c r="S2" s="222"/>
      <c r="T2" s="222"/>
      <c r="U2" s="222"/>
      <c r="V2" s="223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</row>
    <row r="3" spans="1:85" s="72" customFormat="1" ht="26.25">
      <c r="A3" s="16">
        <v>2</v>
      </c>
      <c r="B3" s="126" t="str">
        <f>Alap!B34</f>
        <v>Kakuk Levente</v>
      </c>
      <c r="C3" s="126" t="str">
        <f>Alap!C34</f>
        <v>Ferroép Szeged TE</v>
      </c>
      <c r="D3" s="123">
        <f>SUM(Alap!P34)</f>
        <v>403</v>
      </c>
      <c r="E3" s="123">
        <f>SUM(Alap!Q34)</f>
        <v>191</v>
      </c>
      <c r="F3" s="129">
        <f>SUM(Alap!R34)</f>
        <v>0</v>
      </c>
      <c r="G3" s="123">
        <f>SUM(Alap!S34)</f>
        <v>594</v>
      </c>
      <c r="H3" s="126" t="s">
        <v>8</v>
      </c>
      <c r="I3" s="126" t="str">
        <f>Alap!B35</f>
        <v>Kiss Norbert</v>
      </c>
      <c r="J3" s="126" t="str">
        <f>Alap!C35</f>
        <v>Ferroép Szeged TE</v>
      </c>
      <c r="K3" s="123">
        <f>SUM(Alap!P35)</f>
        <v>416</v>
      </c>
      <c r="L3" s="123">
        <f>SUM(Alap!Q35)</f>
        <v>256</v>
      </c>
      <c r="M3" s="123">
        <f>SUM(Alap!R35)</f>
        <v>0</v>
      </c>
      <c r="N3" s="123">
        <f>SUM(Alap!S35)</f>
        <v>672</v>
      </c>
      <c r="O3" s="142">
        <f t="shared" si="0"/>
        <v>819</v>
      </c>
      <c r="P3" s="143">
        <f t="shared" si="1"/>
        <v>447</v>
      </c>
      <c r="Q3" s="144">
        <f t="shared" si="2"/>
        <v>0</v>
      </c>
      <c r="R3" s="145">
        <f t="shared" si="3"/>
        <v>1266</v>
      </c>
      <c r="S3" s="222"/>
      <c r="T3" s="222"/>
      <c r="U3" s="222"/>
      <c r="V3" s="223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</row>
    <row r="4" spans="1:22" s="15" customFormat="1" ht="26.25">
      <c r="A4" s="146">
        <v>3</v>
      </c>
      <c r="B4" s="147" t="str">
        <f>Alap!B24</f>
        <v>Bóta Ervin</v>
      </c>
      <c r="C4" s="147" t="str">
        <f>Alap!C24</f>
        <v>Szolnoki MÁV</v>
      </c>
      <c r="D4" s="148">
        <f>SUM(Alap!P24)</f>
        <v>396</v>
      </c>
      <c r="E4" s="148">
        <f>SUM(Alap!Q24)</f>
        <v>210</v>
      </c>
      <c r="F4" s="149">
        <f>SUM(Alap!R24)</f>
        <v>0</v>
      </c>
      <c r="G4" s="148">
        <f>SUM(Alap!S24)</f>
        <v>606</v>
      </c>
      <c r="H4" s="147" t="s">
        <v>8</v>
      </c>
      <c r="I4" s="147" t="str">
        <f>Alap!B25</f>
        <v>Fehér Béla</v>
      </c>
      <c r="J4" s="147" t="str">
        <f>Alap!C25</f>
        <v>Szolnoki MÁV</v>
      </c>
      <c r="K4" s="148">
        <f>SUM(Alap!P25)</f>
        <v>386</v>
      </c>
      <c r="L4" s="148">
        <f>SUM(Alap!Q25)</f>
        <v>256</v>
      </c>
      <c r="M4" s="148">
        <f>SUM(Alap!R25)</f>
        <v>0</v>
      </c>
      <c r="N4" s="148">
        <f>SUM(Alap!S25)</f>
        <v>642</v>
      </c>
      <c r="O4" s="150">
        <f t="shared" si="0"/>
        <v>782</v>
      </c>
      <c r="P4" s="151">
        <f t="shared" si="1"/>
        <v>466</v>
      </c>
      <c r="Q4" s="152">
        <f t="shared" si="2"/>
        <v>0</v>
      </c>
      <c r="R4" s="153">
        <f t="shared" si="3"/>
        <v>1248</v>
      </c>
      <c r="S4" s="17"/>
      <c r="T4" s="19"/>
      <c r="U4" s="19"/>
      <c r="V4" s="19"/>
    </row>
    <row r="5" spans="1:22" ht="26.25">
      <c r="A5" s="5">
        <v>4</v>
      </c>
      <c r="B5" s="126" t="str">
        <f>Alap!B2</f>
        <v>Fehér László</v>
      </c>
      <c r="C5" s="126" t="str">
        <f>Alap!C2</f>
        <v>ZTK FM Vas</v>
      </c>
      <c r="D5" s="123">
        <f>SUM(Alap!P2)</f>
        <v>387</v>
      </c>
      <c r="E5" s="123">
        <f>SUM(Alap!Q2)</f>
        <v>221</v>
      </c>
      <c r="F5" s="129">
        <f>SUM(Alap!R2)</f>
        <v>0</v>
      </c>
      <c r="G5" s="123">
        <f>SUM(Alap!S2)</f>
        <v>608</v>
      </c>
      <c r="H5" s="126" t="s">
        <v>8</v>
      </c>
      <c r="I5" s="126" t="str">
        <f>Alap!B3</f>
        <v>Pintér György</v>
      </c>
      <c r="J5" s="126" t="str">
        <f>Alap!C3</f>
        <v>Ritzing</v>
      </c>
      <c r="K5" s="123">
        <f>SUM(Alap!P3)</f>
        <v>383</v>
      </c>
      <c r="L5" s="123">
        <f>SUM(Alap!Q3)</f>
        <v>228</v>
      </c>
      <c r="M5" s="123">
        <f>SUM(Alap!R3)</f>
        <v>0</v>
      </c>
      <c r="N5" s="123">
        <f>SUM(Alap!S3)</f>
        <v>611</v>
      </c>
      <c r="O5" s="100">
        <f t="shared" si="0"/>
        <v>770</v>
      </c>
      <c r="P5" s="101">
        <f t="shared" si="1"/>
        <v>449</v>
      </c>
      <c r="Q5" s="124">
        <f t="shared" si="2"/>
        <v>0</v>
      </c>
      <c r="R5" s="125">
        <f t="shared" si="3"/>
        <v>1219</v>
      </c>
      <c r="S5" s="9"/>
      <c r="T5" s="10"/>
      <c r="U5" s="10"/>
      <c r="V5" s="10"/>
    </row>
    <row r="6" spans="1:18" ht="26.25">
      <c r="A6" s="7">
        <v>5</v>
      </c>
      <c r="B6" s="126" t="str">
        <f>Alap!B32</f>
        <v>Batki Tamás</v>
      </c>
      <c r="C6" s="126" t="str">
        <f>Alap!C32</f>
        <v>FTC</v>
      </c>
      <c r="D6" s="123">
        <f>SUM(Alap!P32)</f>
        <v>391</v>
      </c>
      <c r="E6" s="123">
        <f>SUM(Alap!Q32)</f>
        <v>223</v>
      </c>
      <c r="F6" s="129">
        <f>SUM(Alap!R32)</f>
        <v>0</v>
      </c>
      <c r="G6" s="123">
        <f>SUM(Alap!S32)</f>
        <v>614</v>
      </c>
      <c r="H6" s="126" t="s">
        <v>8</v>
      </c>
      <c r="I6" s="126" t="str">
        <f>Alap!B33</f>
        <v>Kovács Péter</v>
      </c>
      <c r="J6" s="126" t="str">
        <f>Alap!C33</f>
        <v>KÖSZOLG</v>
      </c>
      <c r="K6" s="123">
        <f>SUM(Alap!P33)</f>
        <v>385</v>
      </c>
      <c r="L6" s="123">
        <f>SUM(Alap!Q33)</f>
        <v>219</v>
      </c>
      <c r="M6" s="123">
        <f>SUM(Alap!R33)</f>
        <v>0</v>
      </c>
      <c r="N6" s="123">
        <f>SUM(Alap!S33)</f>
        <v>604</v>
      </c>
      <c r="O6" s="100">
        <f t="shared" si="0"/>
        <v>776</v>
      </c>
      <c r="P6" s="101">
        <f t="shared" si="1"/>
        <v>442</v>
      </c>
      <c r="Q6" s="96">
        <f t="shared" si="2"/>
        <v>0</v>
      </c>
      <c r="R6" s="97">
        <f t="shared" si="3"/>
        <v>1218</v>
      </c>
    </row>
    <row r="7" spans="1:18" ht="26.25">
      <c r="A7" s="9">
        <v>6</v>
      </c>
      <c r="B7" s="126" t="str">
        <f>Alap!B28</f>
        <v>Kiss Tamás</v>
      </c>
      <c r="C7" s="126" t="str">
        <f>Alap!C28</f>
        <v>ZTK FM Vas</v>
      </c>
      <c r="D7" s="123">
        <f>SUM(Alap!P28)</f>
        <v>394</v>
      </c>
      <c r="E7" s="123">
        <f>SUM(Alap!Q28)</f>
        <v>181</v>
      </c>
      <c r="F7" s="129">
        <f>SUM(Alap!R28)</f>
        <v>0</v>
      </c>
      <c r="G7" s="123">
        <f>SUM(Alap!S28)</f>
        <v>575</v>
      </c>
      <c r="H7" s="126" t="s">
        <v>8</v>
      </c>
      <c r="I7" s="126" t="str">
        <f>Alap!B29</f>
        <v>Nemes Attila</v>
      </c>
      <c r="J7" s="126" t="str">
        <f>Alap!C29</f>
        <v>ZTK FM Vas</v>
      </c>
      <c r="K7" s="123">
        <f>SUM(Alap!P29)</f>
        <v>387</v>
      </c>
      <c r="L7" s="123">
        <f>SUM(Alap!Q29)</f>
        <v>236</v>
      </c>
      <c r="M7" s="123">
        <f>SUM(Alap!R29)</f>
        <v>0</v>
      </c>
      <c r="N7" s="123">
        <f>SUM(Alap!S29)</f>
        <v>623</v>
      </c>
      <c r="O7" s="100">
        <f t="shared" si="0"/>
        <v>781</v>
      </c>
      <c r="P7" s="101">
        <f t="shared" si="1"/>
        <v>417</v>
      </c>
      <c r="Q7" s="96">
        <f t="shared" si="2"/>
        <v>0</v>
      </c>
      <c r="R7" s="97">
        <f t="shared" si="3"/>
        <v>1198</v>
      </c>
    </row>
    <row r="8" spans="1:18" ht="26.25">
      <c r="A8" s="5">
        <v>7</v>
      </c>
      <c r="B8" s="126" t="str">
        <f>Alap!B8</f>
        <v>Aranyosi László</v>
      </c>
      <c r="C8" s="126" t="str">
        <f>Alap!C8</f>
        <v>FTC</v>
      </c>
      <c r="D8" s="123">
        <f>SUM(Alap!P8)</f>
        <v>376</v>
      </c>
      <c r="E8" s="123">
        <f>SUM(Alap!Q8)</f>
        <v>204</v>
      </c>
      <c r="F8" s="129">
        <f>SUM(Alap!R8)</f>
        <v>0</v>
      </c>
      <c r="G8" s="123">
        <f>SUM(Alap!S8)</f>
        <v>580</v>
      </c>
      <c r="H8" s="126"/>
      <c r="I8" s="126" t="str">
        <f>Alap!B9</f>
        <v>Kovács Gábor </v>
      </c>
      <c r="J8" s="126" t="str">
        <f>Alap!C9</f>
        <v>FTC</v>
      </c>
      <c r="K8" s="123">
        <f>SUM(Alap!P9)</f>
        <v>388</v>
      </c>
      <c r="L8" s="123">
        <f>SUM(Alap!Q9)</f>
        <v>216</v>
      </c>
      <c r="M8" s="123">
        <f>SUM(Alap!R9)</f>
        <v>0</v>
      </c>
      <c r="N8" s="123">
        <f>SUM(Alap!S9)</f>
        <v>604</v>
      </c>
      <c r="O8" s="100">
        <f t="shared" si="0"/>
        <v>764</v>
      </c>
      <c r="P8" s="101">
        <f t="shared" si="1"/>
        <v>420</v>
      </c>
      <c r="Q8" s="96">
        <f t="shared" si="2"/>
        <v>0</v>
      </c>
      <c r="R8" s="97">
        <f t="shared" si="3"/>
        <v>1184</v>
      </c>
    </row>
    <row r="9" spans="1:18" ht="26.25">
      <c r="A9" s="7">
        <v>8</v>
      </c>
      <c r="B9" s="126" t="str">
        <f>Alap!B26</f>
        <v>Hergéth Zoltán</v>
      </c>
      <c r="C9" s="126" t="str">
        <f>Alap!C26</f>
        <v>KK Neumarkt</v>
      </c>
      <c r="D9" s="123">
        <f>SUM(Alap!P26)</f>
        <v>388</v>
      </c>
      <c r="E9" s="123">
        <f>SUM(Alap!Q26)</f>
        <v>189</v>
      </c>
      <c r="F9" s="129">
        <v>1</v>
      </c>
      <c r="G9" s="123">
        <f>SUM(Alap!S26)</f>
        <v>577</v>
      </c>
      <c r="H9" s="126" t="s">
        <v>8</v>
      </c>
      <c r="I9" s="126" t="str">
        <f>Alap!B27</f>
        <v>Zapletán Zsombor</v>
      </c>
      <c r="J9" s="126" t="str">
        <f>Alap!C27</f>
        <v>KK Neumarkt</v>
      </c>
      <c r="K9" s="123">
        <f>SUM(Alap!P27)</f>
        <v>383</v>
      </c>
      <c r="L9" s="123">
        <f>SUM(Alap!Q27)</f>
        <v>214</v>
      </c>
      <c r="M9" s="123">
        <f>SUM(Alap!R27)</f>
        <v>0</v>
      </c>
      <c r="N9" s="123">
        <f>SUM(Alap!S27)</f>
        <v>597</v>
      </c>
      <c r="O9" s="100">
        <f t="shared" si="0"/>
        <v>771</v>
      </c>
      <c r="P9" s="101">
        <f t="shared" si="1"/>
        <v>403</v>
      </c>
      <c r="Q9" s="96">
        <f t="shared" si="2"/>
        <v>1</v>
      </c>
      <c r="R9" s="97">
        <f t="shared" si="3"/>
        <v>1174</v>
      </c>
    </row>
    <row r="10" spans="1:18" ht="26.25">
      <c r="A10" s="7">
        <v>9</v>
      </c>
      <c r="B10" s="126" t="str">
        <f>Alap!B30</f>
        <v>Karsai László</v>
      </c>
      <c r="C10" s="126" t="str">
        <f>Alap!C30</f>
        <v>Ferroép Szeged TE</v>
      </c>
      <c r="D10" s="123">
        <f>SUM(Alap!P30)</f>
        <v>377</v>
      </c>
      <c r="E10" s="123">
        <f>SUM(Alap!Q30)</f>
        <v>188</v>
      </c>
      <c r="F10" s="129">
        <f>SUM(Alap!R30)</f>
        <v>2</v>
      </c>
      <c r="G10" s="123">
        <f>SUM(Alap!S30)</f>
        <v>565</v>
      </c>
      <c r="H10" s="126" t="s">
        <v>8</v>
      </c>
      <c r="I10" s="126" t="str">
        <f>Alap!B31</f>
        <v>Kovács Gábor </v>
      </c>
      <c r="J10" s="126" t="str">
        <f>Alap!C31</f>
        <v>Ferroép Szeged TE</v>
      </c>
      <c r="K10" s="123">
        <f>SUM(Alap!P31)</f>
        <v>372</v>
      </c>
      <c r="L10" s="123">
        <f>SUM(Alap!Q31)</f>
        <v>220</v>
      </c>
      <c r="M10" s="123">
        <f>SUM(Alap!R31)</f>
        <v>0</v>
      </c>
      <c r="N10" s="123">
        <f>SUM(Alap!S31)</f>
        <v>592</v>
      </c>
      <c r="O10" s="100">
        <f t="shared" si="0"/>
        <v>749</v>
      </c>
      <c r="P10" s="101">
        <f t="shared" si="1"/>
        <v>408</v>
      </c>
      <c r="Q10" s="96">
        <f t="shared" si="2"/>
        <v>2</v>
      </c>
      <c r="R10" s="97">
        <f t="shared" si="3"/>
        <v>1157</v>
      </c>
    </row>
    <row r="11" spans="1:18" ht="26.25">
      <c r="A11" s="5">
        <v>10</v>
      </c>
      <c r="B11" s="126" t="str">
        <f>Alap!B10</f>
        <v>Hajdú Attila</v>
      </c>
      <c r="C11" s="126" t="str">
        <f>Alap!C10</f>
        <v>Földeák TC</v>
      </c>
      <c r="D11" s="123">
        <f>SUM(Alap!P10)</f>
        <v>361</v>
      </c>
      <c r="E11" s="123">
        <f>SUM(Alap!Q10)</f>
        <v>201</v>
      </c>
      <c r="F11" s="129">
        <f>SUM(Alap!R10)</f>
        <v>6</v>
      </c>
      <c r="G11" s="123">
        <f>SUM(Alap!S10)</f>
        <v>562</v>
      </c>
      <c r="H11" s="126"/>
      <c r="I11" s="126" t="str">
        <f>Alap!B11</f>
        <v>Vincze Zoltán</v>
      </c>
      <c r="J11" s="126" t="str">
        <f>Alap!C11</f>
        <v>Bélapátfalvai SKHE</v>
      </c>
      <c r="K11" s="123">
        <f>SUM(Alap!P11)</f>
        <v>349</v>
      </c>
      <c r="L11" s="123">
        <f>SUM(Alap!Q11)</f>
        <v>211</v>
      </c>
      <c r="M11" s="123">
        <f>SUM(Alap!R11)</f>
        <v>0</v>
      </c>
      <c r="N11" s="123">
        <f>SUM(Alap!S11)</f>
        <v>560</v>
      </c>
      <c r="O11" s="100">
        <f t="shared" si="0"/>
        <v>710</v>
      </c>
      <c r="P11" s="101">
        <f t="shared" si="1"/>
        <v>412</v>
      </c>
      <c r="Q11" s="96">
        <f t="shared" si="2"/>
        <v>6</v>
      </c>
      <c r="R11" s="97">
        <f t="shared" si="3"/>
        <v>1122</v>
      </c>
    </row>
    <row r="12" spans="1:18" ht="26.25">
      <c r="A12" s="7">
        <v>11</v>
      </c>
      <c r="B12" s="126" t="str">
        <f>Alap!B6</f>
        <v>Fodor Szilárd</v>
      </c>
      <c r="C12" s="126" t="str">
        <f>Alap!C6</f>
        <v>Gravitáció TK</v>
      </c>
      <c r="D12" s="123">
        <f>SUM(Alap!P6)</f>
        <v>351</v>
      </c>
      <c r="E12" s="123">
        <f>SUM(Alap!Q6)</f>
        <v>208</v>
      </c>
      <c r="F12" s="129">
        <f>SUM(Alap!R6)</f>
        <v>3</v>
      </c>
      <c r="G12" s="123">
        <f>SUM(Alap!S6)</f>
        <v>559</v>
      </c>
      <c r="H12" s="126"/>
      <c r="I12" s="126" t="str">
        <f>Alap!B7</f>
        <v>Szabó Károly</v>
      </c>
      <c r="J12" s="126" t="str">
        <f>Alap!C7</f>
        <v>Gravitáció TK</v>
      </c>
      <c r="K12" s="123">
        <f>SUM(Alap!P7)</f>
        <v>349</v>
      </c>
      <c r="L12" s="123">
        <f>SUM(Alap!Q7)</f>
        <v>212</v>
      </c>
      <c r="M12" s="123">
        <f>SUM(Alap!R7)</f>
        <v>3</v>
      </c>
      <c r="N12" s="123">
        <f>SUM(Alap!S7)</f>
        <v>561</v>
      </c>
      <c r="O12" s="100">
        <f t="shared" si="0"/>
        <v>700</v>
      </c>
      <c r="P12" s="101">
        <f t="shared" si="1"/>
        <v>420</v>
      </c>
      <c r="Q12" s="96">
        <f t="shared" si="2"/>
        <v>6</v>
      </c>
      <c r="R12" s="125">
        <f t="shared" si="3"/>
        <v>1120</v>
      </c>
    </row>
    <row r="13" spans="1:18" ht="26.25">
      <c r="A13" s="7">
        <v>12</v>
      </c>
      <c r="B13" s="126" t="str">
        <f>Alap!B22</f>
        <v>Lampert Péter</v>
      </c>
      <c r="C13" s="126" t="str">
        <f>Alap!C22</f>
        <v>Ferroép Szeged TE</v>
      </c>
      <c r="D13" s="123">
        <f>SUM(Alap!P22)</f>
        <v>368</v>
      </c>
      <c r="E13" s="123">
        <f>SUM(Alap!Q22)</f>
        <v>169</v>
      </c>
      <c r="F13" s="129">
        <f>SUM(Alap!R22)</f>
        <v>0</v>
      </c>
      <c r="G13" s="123">
        <f>SUM(Alap!S22)</f>
        <v>537</v>
      </c>
      <c r="H13" s="126" t="s">
        <v>8</v>
      </c>
      <c r="I13" s="126" t="str">
        <f>Alap!B23</f>
        <v>Földesi Zsolt</v>
      </c>
      <c r="J13" s="126" t="str">
        <f>Alap!C23</f>
        <v>Ferroép Szeged TE</v>
      </c>
      <c r="K13" s="123">
        <f>SUM(Alap!P23)</f>
        <v>366</v>
      </c>
      <c r="L13" s="123">
        <f>SUM(Alap!Q23)</f>
        <v>214</v>
      </c>
      <c r="M13" s="123">
        <f>SUM(Alap!R23)</f>
        <v>0</v>
      </c>
      <c r="N13" s="123">
        <f>SUM(Alap!S23)</f>
        <v>580</v>
      </c>
      <c r="O13" s="100">
        <f t="shared" si="0"/>
        <v>734</v>
      </c>
      <c r="P13" s="101">
        <f t="shared" si="1"/>
        <v>383</v>
      </c>
      <c r="Q13" s="96">
        <f t="shared" si="2"/>
        <v>0</v>
      </c>
      <c r="R13" s="97">
        <f t="shared" si="3"/>
        <v>1117</v>
      </c>
    </row>
    <row r="14" spans="1:18" ht="26.25">
      <c r="A14" s="5">
        <v>13</v>
      </c>
      <c r="B14" s="126" t="str">
        <f>Alap!B20</f>
        <v>Tóth Norbert</v>
      </c>
      <c r="C14" s="126" t="str">
        <f>Alap!C20</f>
        <v>FTC</v>
      </c>
      <c r="D14" s="123">
        <f>SUM(Alap!P20)</f>
        <v>349</v>
      </c>
      <c r="E14" s="123">
        <f>SUM(Alap!Q20)</f>
        <v>182</v>
      </c>
      <c r="F14" s="129">
        <f>SUM(Alap!R20)</f>
        <v>5</v>
      </c>
      <c r="G14" s="123">
        <f>SUM(Alap!S20)</f>
        <v>531</v>
      </c>
      <c r="H14" s="126" t="s">
        <v>8</v>
      </c>
      <c r="I14" s="126" t="str">
        <f>Alap!B21</f>
        <v>Koller Dániel</v>
      </c>
      <c r="J14" s="126" t="str">
        <f>Alap!C21</f>
        <v>Bp Erőmű SE</v>
      </c>
      <c r="K14" s="123">
        <f>SUM(Alap!P21)</f>
        <v>403</v>
      </c>
      <c r="L14" s="123">
        <f>SUM(Alap!Q21)</f>
        <v>183</v>
      </c>
      <c r="M14" s="123">
        <f>SUM(Alap!R21)</f>
        <v>1</v>
      </c>
      <c r="N14" s="123">
        <f>SUM(Alap!S21)</f>
        <v>586</v>
      </c>
      <c r="O14" s="100">
        <f t="shared" si="0"/>
        <v>752</v>
      </c>
      <c r="P14" s="101">
        <f t="shared" si="1"/>
        <v>365</v>
      </c>
      <c r="Q14" s="96">
        <f t="shared" si="2"/>
        <v>6</v>
      </c>
      <c r="R14" s="97">
        <f t="shared" si="3"/>
        <v>1117</v>
      </c>
    </row>
    <row r="15" spans="1:18" ht="26.25">
      <c r="A15" s="7">
        <v>14</v>
      </c>
      <c r="B15" s="126" t="str">
        <f>Alap!B16</f>
        <v>Pergel Balázs</v>
      </c>
      <c r="C15" s="126" t="str">
        <f>Alap!C16</f>
        <v>ZTK FM Vas</v>
      </c>
      <c r="D15" s="123">
        <f>SUM(Alap!P16)</f>
        <v>380</v>
      </c>
      <c r="E15" s="123">
        <f>SUM(Alap!Q16)</f>
        <v>186</v>
      </c>
      <c r="F15" s="129">
        <f>SUM(Alap!R16)</f>
        <v>2</v>
      </c>
      <c r="G15" s="123">
        <f>SUM(Alap!S16)</f>
        <v>566</v>
      </c>
      <c r="H15" s="126" t="s">
        <v>8</v>
      </c>
      <c r="I15" s="126" t="str">
        <f>Alap!B17</f>
        <v>Németh János</v>
      </c>
      <c r="J15" s="126" t="str">
        <f>Alap!C17</f>
        <v>ZTK FM Vas</v>
      </c>
      <c r="K15" s="123">
        <f>SUM(Alap!P17)</f>
        <v>364</v>
      </c>
      <c r="L15" s="123">
        <f>SUM(Alap!Q17)</f>
        <v>185</v>
      </c>
      <c r="M15" s="123">
        <f>SUM(Alap!R17)</f>
        <v>1</v>
      </c>
      <c r="N15" s="123">
        <f>SUM(Alap!S17)</f>
        <v>549</v>
      </c>
      <c r="O15" s="100">
        <f t="shared" si="0"/>
        <v>744</v>
      </c>
      <c r="P15" s="101">
        <f t="shared" si="1"/>
        <v>371</v>
      </c>
      <c r="Q15" s="96">
        <f t="shared" si="2"/>
        <v>3</v>
      </c>
      <c r="R15" s="97">
        <f t="shared" si="3"/>
        <v>1115</v>
      </c>
    </row>
    <row r="16" spans="1:18" ht="26.25">
      <c r="A16" s="7">
        <v>15</v>
      </c>
      <c r="B16" s="126" t="str">
        <f>Alap!B18</f>
        <v>Bialaszek György</v>
      </c>
      <c r="C16" s="126" t="str">
        <f>Alap!C18</f>
        <v>Szolnoki MÁV</v>
      </c>
      <c r="D16" s="123">
        <f>SUM(Alap!P18)</f>
        <v>351</v>
      </c>
      <c r="E16" s="123">
        <f>SUM(Alap!Q18)</f>
        <v>187</v>
      </c>
      <c r="F16" s="129">
        <f>SUM(Alap!R18)</f>
        <v>2</v>
      </c>
      <c r="G16" s="123">
        <f>SUM(Alap!S18)</f>
        <v>538</v>
      </c>
      <c r="H16" s="126" t="s">
        <v>8</v>
      </c>
      <c r="I16" s="126" t="str">
        <f>Alap!B19</f>
        <v>Molnár László</v>
      </c>
      <c r="J16" s="126" t="str">
        <f>Alap!C19</f>
        <v>Szolnoki MÁV</v>
      </c>
      <c r="K16" s="123">
        <f>SUM(Alap!P19)</f>
        <v>358</v>
      </c>
      <c r="L16" s="123">
        <f>SUM(Alap!Q19)</f>
        <v>214</v>
      </c>
      <c r="M16" s="123">
        <f>SUM(Alap!R19)</f>
        <v>1</v>
      </c>
      <c r="N16" s="123">
        <f>SUM(Alap!S19)</f>
        <v>572</v>
      </c>
      <c r="O16" s="100">
        <f t="shared" si="0"/>
        <v>709</v>
      </c>
      <c r="P16" s="101">
        <f t="shared" si="1"/>
        <v>401</v>
      </c>
      <c r="Q16" s="96">
        <f t="shared" si="2"/>
        <v>3</v>
      </c>
      <c r="R16" s="97">
        <f t="shared" si="3"/>
        <v>1110</v>
      </c>
    </row>
    <row r="17" spans="1:18" ht="26.25">
      <c r="A17" s="5">
        <v>16</v>
      </c>
      <c r="B17" s="126" t="str">
        <f>Alap!B14</f>
        <v>Horváth József</v>
      </c>
      <c r="C17" s="126" t="str">
        <f>Alap!C14</f>
        <v>ELMAX Vasas SE</v>
      </c>
      <c r="D17" s="123">
        <f>SUM(Alap!P14)</f>
        <v>364</v>
      </c>
      <c r="E17" s="123">
        <f>SUM(Alap!Q14)</f>
        <v>177</v>
      </c>
      <c r="F17" s="129">
        <f>SUM(Alap!R14)</f>
        <v>2</v>
      </c>
      <c r="G17" s="123">
        <f>SUM(Alap!S14)</f>
        <v>541</v>
      </c>
      <c r="H17" s="126" t="s">
        <v>8</v>
      </c>
      <c r="I17" s="126" t="str">
        <f>Alap!B15</f>
        <v>Kozmor László</v>
      </c>
      <c r="J17" s="126" t="str">
        <f>Alap!C15</f>
        <v>Kőszeg SE</v>
      </c>
      <c r="K17" s="123">
        <f>SUM(Alap!P15)</f>
        <v>354</v>
      </c>
      <c r="L17" s="123">
        <f>SUM(Alap!Q15)</f>
        <v>187</v>
      </c>
      <c r="M17" s="123">
        <f>SUM(Alap!R15)</f>
        <v>11</v>
      </c>
      <c r="N17" s="123">
        <f>SUM(Alap!S15)</f>
        <v>541</v>
      </c>
      <c r="O17" s="100">
        <f t="shared" si="0"/>
        <v>718</v>
      </c>
      <c r="P17" s="101">
        <f t="shared" si="1"/>
        <v>364</v>
      </c>
      <c r="Q17" s="96">
        <f t="shared" si="2"/>
        <v>13</v>
      </c>
      <c r="R17" s="97">
        <f t="shared" si="3"/>
        <v>1082</v>
      </c>
    </row>
    <row r="18" spans="1:18" ht="26.25">
      <c r="A18" s="7">
        <v>17</v>
      </c>
      <c r="B18" s="132" t="str">
        <f>Alap!B12</f>
        <v>Varga György</v>
      </c>
      <c r="C18" s="132" t="str">
        <f>Alap!C12</f>
        <v>Soproni Turris SE</v>
      </c>
      <c r="D18" s="123">
        <f>SUM(Alap!P12)</f>
        <v>342</v>
      </c>
      <c r="E18" s="123">
        <f>SUM(Alap!Q12)</f>
        <v>160</v>
      </c>
      <c r="F18" s="129">
        <f>SUM(Alap!R12)</f>
        <v>8</v>
      </c>
      <c r="G18" s="123">
        <f>SUM(Alap!S12)</f>
        <v>502</v>
      </c>
      <c r="H18" s="132" t="s">
        <v>8</v>
      </c>
      <c r="I18" s="132" t="str">
        <f>Alap!B13</f>
        <v>Marton Gábor </v>
      </c>
      <c r="J18" s="132" t="str">
        <f>Alap!C13</f>
        <v>Répcelak</v>
      </c>
      <c r="K18" s="123">
        <f>SUM(Alap!P13)</f>
        <v>381</v>
      </c>
      <c r="L18" s="123">
        <f>SUM(Alap!Q13)</f>
        <v>192</v>
      </c>
      <c r="M18" s="123">
        <f>SUM(Alap!R13)</f>
        <v>3</v>
      </c>
      <c r="N18" s="123">
        <f>SUM(Alap!S13)</f>
        <v>573</v>
      </c>
      <c r="O18" s="100">
        <f t="shared" si="0"/>
        <v>723</v>
      </c>
      <c r="P18" s="101">
        <f t="shared" si="1"/>
        <v>352</v>
      </c>
      <c r="Q18" s="96">
        <f t="shared" si="2"/>
        <v>11</v>
      </c>
      <c r="R18" s="97">
        <f t="shared" si="3"/>
        <v>1075</v>
      </c>
    </row>
    <row r="19" spans="1:18" ht="26.25">
      <c r="A19" s="7">
        <v>18</v>
      </c>
      <c r="B19" s="126" t="str">
        <f>Alap!B4</f>
        <v>Bálint László</v>
      </c>
      <c r="C19" s="126" t="str">
        <f>Alap!C4</f>
        <v>Chinoin</v>
      </c>
      <c r="D19" s="123">
        <f>SUM(Alap!P4)</f>
        <v>364</v>
      </c>
      <c r="E19" s="123">
        <f>SUM(Alap!Q4)</f>
        <v>183</v>
      </c>
      <c r="F19" s="129">
        <f>SUM(Alap!R4)</f>
        <v>4</v>
      </c>
      <c r="G19" s="123">
        <f>SUM(Alap!S4)</f>
        <v>547</v>
      </c>
      <c r="H19" s="126"/>
      <c r="I19" s="126" t="str">
        <f>Alap!B5</f>
        <v>Simonfy Zsolt</v>
      </c>
      <c r="J19" s="126" t="str">
        <f>Alap!C5</f>
        <v>Oroszlány</v>
      </c>
      <c r="K19" s="123">
        <f>SUM(Alap!P5)</f>
        <v>338</v>
      </c>
      <c r="L19" s="123">
        <f>SUM(Alap!Q5)</f>
        <v>186</v>
      </c>
      <c r="M19" s="123">
        <f>SUM(Alap!R5)</f>
        <v>1</v>
      </c>
      <c r="N19" s="123">
        <f>SUM(Alap!S5)</f>
        <v>524</v>
      </c>
      <c r="O19" s="100">
        <f t="shared" si="0"/>
        <v>702</v>
      </c>
      <c r="P19" s="101">
        <f t="shared" si="1"/>
        <v>369</v>
      </c>
      <c r="Q19" s="96">
        <f t="shared" si="2"/>
        <v>5</v>
      </c>
      <c r="R19" s="125">
        <f t="shared" si="3"/>
        <v>1071</v>
      </c>
    </row>
    <row r="20" spans="1:24" ht="26.25">
      <c r="A20" s="5"/>
      <c r="B20" s="122"/>
      <c r="C20" s="122"/>
      <c r="D20" s="130"/>
      <c r="E20" s="130"/>
      <c r="F20" s="131"/>
      <c r="G20" s="130"/>
      <c r="H20" s="122"/>
      <c r="I20" s="122"/>
      <c r="J20" s="122"/>
      <c r="K20" s="130"/>
      <c r="L20" s="130"/>
      <c r="M20" s="131"/>
      <c r="N20" s="133"/>
      <c r="O20" s="51"/>
      <c r="R20" s="134"/>
      <c r="S20" s="9"/>
      <c r="T20" s="10"/>
      <c r="U20" s="10"/>
      <c r="V20" s="10"/>
      <c r="W20" s="10"/>
      <c r="X20" s="10"/>
    </row>
    <row r="21" spans="2:24" ht="26.25">
      <c r="B21" s="6"/>
      <c r="C21" s="6"/>
      <c r="D21" s="5"/>
      <c r="E21" s="5"/>
      <c r="F21" s="87"/>
      <c r="G21" s="5"/>
      <c r="H21" s="6"/>
      <c r="I21" s="6"/>
      <c r="J21" s="6"/>
      <c r="K21" s="5"/>
      <c r="L21" s="5"/>
      <c r="M21" s="87"/>
      <c r="N21" s="90"/>
      <c r="O21" s="51"/>
      <c r="R21" s="134"/>
      <c r="S21" s="9"/>
      <c r="T21" s="10"/>
      <c r="U21" s="10"/>
      <c r="V21" s="10"/>
      <c r="W21" s="10"/>
      <c r="X21" s="10"/>
    </row>
    <row r="22" spans="2:24" ht="26.25">
      <c r="B22" s="6"/>
      <c r="C22" s="6"/>
      <c r="D22" s="5"/>
      <c r="E22" s="5"/>
      <c r="F22" s="87"/>
      <c r="G22" s="5"/>
      <c r="H22" s="6"/>
      <c r="I22" s="6"/>
      <c r="J22" s="8"/>
      <c r="K22" s="85"/>
      <c r="L22" s="85"/>
      <c r="M22" s="88"/>
      <c r="N22" s="90"/>
      <c r="O22" s="51"/>
      <c r="R22" s="134"/>
      <c r="S22" s="9"/>
      <c r="T22" s="10"/>
      <c r="U22" s="10"/>
      <c r="V22" s="10"/>
      <c r="W22" s="10"/>
      <c r="X22" s="10"/>
    </row>
    <row r="23" spans="1:24" ht="26.25">
      <c r="A23" s="5"/>
      <c r="B23" s="6"/>
      <c r="C23" s="6"/>
      <c r="D23" s="5"/>
      <c r="E23" s="5"/>
      <c r="F23" s="87"/>
      <c r="G23" s="5"/>
      <c r="H23" s="6"/>
      <c r="I23" s="6"/>
      <c r="J23" s="8"/>
      <c r="K23" s="85"/>
      <c r="L23" s="85"/>
      <c r="M23" s="88"/>
      <c r="N23" s="90"/>
      <c r="O23" s="51"/>
      <c r="R23" s="134"/>
      <c r="S23" s="9"/>
      <c r="T23" s="10"/>
      <c r="U23" s="10"/>
      <c r="V23" s="10"/>
      <c r="W23" s="10"/>
      <c r="X23" s="10"/>
    </row>
    <row r="24" spans="2:24" ht="26.25">
      <c r="B24" s="6"/>
      <c r="C24" s="6"/>
      <c r="D24" s="5"/>
      <c r="E24" s="5"/>
      <c r="F24" s="87"/>
      <c r="G24" s="5"/>
      <c r="H24" s="6"/>
      <c r="I24" s="6"/>
      <c r="J24" s="8"/>
      <c r="K24" s="85"/>
      <c r="L24" s="85"/>
      <c r="M24" s="88"/>
      <c r="N24" s="90"/>
      <c r="O24" s="51"/>
      <c r="R24" s="134"/>
      <c r="S24" s="9"/>
      <c r="T24" s="10"/>
      <c r="U24" s="10"/>
      <c r="V24" s="10"/>
      <c r="W24" s="10"/>
      <c r="X24" s="10"/>
    </row>
    <row r="25" spans="2:24" ht="26.25">
      <c r="B25" s="6"/>
      <c r="C25" s="6"/>
      <c r="D25" s="5"/>
      <c r="E25" s="5"/>
      <c r="F25" s="87"/>
      <c r="G25" s="5"/>
      <c r="H25" s="6"/>
      <c r="I25" s="6"/>
      <c r="J25" s="8"/>
      <c r="K25" s="85"/>
      <c r="L25" s="85"/>
      <c r="M25" s="88"/>
      <c r="N25" s="90"/>
      <c r="O25" s="51"/>
      <c r="R25" s="134"/>
      <c r="S25" s="9"/>
      <c r="T25" s="10"/>
      <c r="U25" s="10"/>
      <c r="V25" s="10"/>
      <c r="W25" s="10"/>
      <c r="X25" s="10"/>
    </row>
    <row r="26" spans="1:24" ht="26.25">
      <c r="A26" s="5"/>
      <c r="B26" s="6"/>
      <c r="C26" s="6"/>
      <c r="D26" s="5"/>
      <c r="E26" s="5"/>
      <c r="F26" s="87"/>
      <c r="G26" s="5"/>
      <c r="H26" s="6"/>
      <c r="I26" s="6"/>
      <c r="J26" s="8"/>
      <c r="K26" s="85"/>
      <c r="L26" s="85"/>
      <c r="M26" s="88"/>
      <c r="N26" s="90"/>
      <c r="O26" s="51"/>
      <c r="R26" s="134"/>
      <c r="S26" s="9"/>
      <c r="T26" s="10"/>
      <c r="U26" s="10"/>
      <c r="V26" s="10"/>
      <c r="W26" s="10"/>
      <c r="X26" s="10"/>
    </row>
    <row r="27" spans="2:24" ht="26.25">
      <c r="B27" s="6"/>
      <c r="C27" s="6"/>
      <c r="D27" s="5"/>
      <c r="E27" s="5"/>
      <c r="F27" s="87"/>
      <c r="G27" s="5"/>
      <c r="H27" s="6"/>
      <c r="I27" s="6"/>
      <c r="J27" s="8"/>
      <c r="K27" s="85"/>
      <c r="L27" s="85"/>
      <c r="M27" s="88"/>
      <c r="N27" s="90"/>
      <c r="O27" s="51"/>
      <c r="R27" s="134"/>
      <c r="S27" s="9"/>
      <c r="T27" s="10"/>
      <c r="U27" s="10"/>
      <c r="V27" s="10"/>
      <c r="W27" s="10"/>
      <c r="X27" s="10"/>
    </row>
    <row r="28" spans="2:24" ht="26.25">
      <c r="B28" s="6"/>
      <c r="C28" s="6"/>
      <c r="D28" s="5"/>
      <c r="E28" s="5"/>
      <c r="F28" s="87"/>
      <c r="G28" s="5"/>
      <c r="H28" s="6"/>
      <c r="I28" s="6"/>
      <c r="J28" s="6"/>
      <c r="K28" s="5"/>
      <c r="L28" s="5"/>
      <c r="M28" s="87"/>
      <c r="N28" s="90"/>
      <c r="O28" s="51"/>
      <c r="R28" s="134"/>
      <c r="S28" s="9"/>
      <c r="T28" s="10"/>
      <c r="U28" s="10"/>
      <c r="V28" s="10"/>
      <c r="W28" s="10"/>
      <c r="X28" s="10"/>
    </row>
    <row r="29" spans="1:24" ht="26.25">
      <c r="A29" s="5"/>
      <c r="B29" s="6"/>
      <c r="C29" s="6"/>
      <c r="D29" s="5"/>
      <c r="E29" s="5"/>
      <c r="F29" s="87"/>
      <c r="G29" s="5"/>
      <c r="H29" s="6"/>
      <c r="I29" s="6"/>
      <c r="J29" s="6"/>
      <c r="K29" s="5"/>
      <c r="L29" s="5"/>
      <c r="M29" s="87"/>
      <c r="N29" s="90"/>
      <c r="O29" s="51"/>
      <c r="R29" s="134"/>
      <c r="S29" s="9"/>
      <c r="T29" s="10"/>
      <c r="U29" s="10"/>
      <c r="V29" s="10"/>
      <c r="W29" s="10"/>
      <c r="X29" s="10"/>
    </row>
    <row r="30" spans="2:24" ht="26.25">
      <c r="B30" s="6"/>
      <c r="C30" s="6"/>
      <c r="D30" s="5"/>
      <c r="E30" s="5"/>
      <c r="F30" s="87"/>
      <c r="G30" s="5"/>
      <c r="H30" s="6"/>
      <c r="I30" s="6"/>
      <c r="J30" s="6"/>
      <c r="K30" s="5"/>
      <c r="L30" s="5"/>
      <c r="M30" s="87"/>
      <c r="N30" s="90"/>
      <c r="O30" s="51"/>
      <c r="R30" s="134"/>
      <c r="S30" s="9"/>
      <c r="T30" s="10"/>
      <c r="U30" s="10"/>
      <c r="V30" s="10"/>
      <c r="W30" s="10"/>
      <c r="X30" s="10"/>
    </row>
    <row r="31" spans="2:24" ht="26.25">
      <c r="B31" s="6"/>
      <c r="C31" s="6"/>
      <c r="D31" s="5"/>
      <c r="E31" s="5"/>
      <c r="F31" s="87"/>
      <c r="G31" s="5"/>
      <c r="H31" s="6"/>
      <c r="I31" s="6"/>
      <c r="J31" s="6"/>
      <c r="K31" s="5"/>
      <c r="L31" s="5"/>
      <c r="M31" s="87"/>
      <c r="N31" s="90"/>
      <c r="O31" s="51"/>
      <c r="R31" s="134"/>
      <c r="S31" s="9"/>
      <c r="T31" s="10"/>
      <c r="U31" s="10"/>
      <c r="V31" s="10"/>
      <c r="W31" s="10"/>
      <c r="X31" s="10"/>
    </row>
    <row r="32" spans="1:24" ht="26.25">
      <c r="A32" s="5"/>
      <c r="B32" s="6"/>
      <c r="C32" s="6"/>
      <c r="D32" s="5"/>
      <c r="E32" s="5"/>
      <c r="F32" s="87"/>
      <c r="G32" s="5"/>
      <c r="H32" s="6"/>
      <c r="I32" s="6"/>
      <c r="J32" s="6"/>
      <c r="K32" s="5"/>
      <c r="L32" s="5"/>
      <c r="M32" s="87"/>
      <c r="N32" s="90"/>
      <c r="O32" s="51"/>
      <c r="R32" s="134"/>
      <c r="S32" s="9"/>
      <c r="T32" s="10"/>
      <c r="U32" s="10"/>
      <c r="V32" s="10"/>
      <c r="W32" s="10"/>
      <c r="X32" s="10"/>
    </row>
    <row r="33" spans="2:24" ht="26.25">
      <c r="B33" s="6"/>
      <c r="C33" s="6"/>
      <c r="D33" s="5"/>
      <c r="E33" s="5"/>
      <c r="F33" s="87"/>
      <c r="G33" s="5"/>
      <c r="H33" s="6"/>
      <c r="I33" s="6"/>
      <c r="J33" s="6"/>
      <c r="K33" s="5"/>
      <c r="L33" s="5"/>
      <c r="M33" s="87"/>
      <c r="N33" s="90"/>
      <c r="O33" s="51"/>
      <c r="R33" s="134"/>
      <c r="S33" s="9"/>
      <c r="T33" s="10"/>
      <c r="U33" s="10"/>
      <c r="V33" s="10"/>
      <c r="W33" s="10"/>
      <c r="X33" s="10"/>
    </row>
    <row r="34" spans="2:24" ht="26.25">
      <c r="B34" s="6"/>
      <c r="C34" s="6"/>
      <c r="D34" s="5"/>
      <c r="E34" s="5"/>
      <c r="F34" s="87"/>
      <c r="G34" s="5"/>
      <c r="H34" s="6"/>
      <c r="I34" s="6"/>
      <c r="J34" s="6"/>
      <c r="K34" s="5"/>
      <c r="L34" s="5"/>
      <c r="M34" s="87"/>
      <c r="N34" s="90"/>
      <c r="O34" s="51"/>
      <c r="R34" s="134"/>
      <c r="S34" s="9"/>
      <c r="T34" s="10"/>
      <c r="U34" s="10"/>
      <c r="V34" s="10"/>
      <c r="W34" s="10"/>
      <c r="X34" s="10"/>
    </row>
    <row r="35" spans="1:24" ht="26.25">
      <c r="A35" s="5"/>
      <c r="B35" s="6"/>
      <c r="C35" s="6"/>
      <c r="D35" s="5"/>
      <c r="E35" s="5"/>
      <c r="F35" s="87"/>
      <c r="G35" s="5"/>
      <c r="H35" s="6"/>
      <c r="I35" s="6"/>
      <c r="J35" s="6"/>
      <c r="K35" s="5"/>
      <c r="L35" s="5"/>
      <c r="M35" s="87"/>
      <c r="N35" s="90"/>
      <c r="O35" s="51"/>
      <c r="R35" s="134"/>
      <c r="S35" s="9"/>
      <c r="T35" s="10"/>
      <c r="U35" s="10"/>
      <c r="V35" s="10"/>
      <c r="W35" s="10"/>
      <c r="X35" s="10"/>
    </row>
    <row r="36" spans="2:24" ht="26.25">
      <c r="B36" s="6"/>
      <c r="C36" s="6"/>
      <c r="D36" s="5"/>
      <c r="E36" s="5"/>
      <c r="F36" s="87"/>
      <c r="G36" s="5"/>
      <c r="H36" s="6"/>
      <c r="I36" s="6"/>
      <c r="J36" s="6"/>
      <c r="K36" s="5"/>
      <c r="L36" s="5"/>
      <c r="M36" s="87"/>
      <c r="N36" s="90"/>
      <c r="O36" s="51"/>
      <c r="R36" s="134"/>
      <c r="S36" s="9"/>
      <c r="T36" s="10"/>
      <c r="U36" s="10"/>
      <c r="V36" s="10"/>
      <c r="W36" s="10"/>
      <c r="X36" s="10"/>
    </row>
    <row r="37" spans="2:24" ht="26.25">
      <c r="B37" s="6"/>
      <c r="C37" s="6"/>
      <c r="D37" s="5"/>
      <c r="E37" s="5"/>
      <c r="F37" s="87"/>
      <c r="G37" s="5"/>
      <c r="H37" s="6"/>
      <c r="I37" s="6"/>
      <c r="J37" s="6"/>
      <c r="K37" s="5"/>
      <c r="L37" s="5"/>
      <c r="M37" s="87"/>
      <c r="N37" s="90"/>
      <c r="O37" s="51"/>
      <c r="R37" s="134"/>
      <c r="S37" s="9"/>
      <c r="T37" s="10"/>
      <c r="U37" s="10"/>
      <c r="V37" s="10"/>
      <c r="W37" s="10"/>
      <c r="X37" s="10"/>
    </row>
    <row r="38" spans="14:24" ht="26.25">
      <c r="N38" s="135"/>
      <c r="O38" s="51"/>
      <c r="R38" s="134"/>
      <c r="S38" s="9"/>
      <c r="T38" s="10"/>
      <c r="U38" s="10"/>
      <c r="V38" s="10"/>
      <c r="W38" s="10"/>
      <c r="X38" s="10"/>
    </row>
    <row r="39" spans="14:24" ht="26.25">
      <c r="N39" s="135"/>
      <c r="O39" s="51"/>
      <c r="R39" s="134"/>
      <c r="S39" s="9"/>
      <c r="T39" s="10"/>
      <c r="U39" s="10"/>
      <c r="V39" s="10"/>
      <c r="W39" s="10"/>
      <c r="X39" s="10"/>
    </row>
    <row r="40" spans="14:24" ht="26.25">
      <c r="N40" s="135"/>
      <c r="O40" s="51"/>
      <c r="R40" s="134"/>
      <c r="S40" s="9"/>
      <c r="T40" s="10"/>
      <c r="U40" s="10"/>
      <c r="V40" s="10"/>
      <c r="W40" s="10"/>
      <c r="X40" s="10"/>
    </row>
    <row r="41" spans="14:24" ht="26.25">
      <c r="N41" s="135"/>
      <c r="O41" s="51"/>
      <c r="R41" s="134"/>
      <c r="S41" s="9"/>
      <c r="T41" s="10"/>
      <c r="U41" s="10"/>
      <c r="V41" s="10"/>
      <c r="W41" s="10"/>
      <c r="X41" s="10"/>
    </row>
    <row r="42" spans="14:24" ht="26.25">
      <c r="N42" s="135"/>
      <c r="O42" s="51"/>
      <c r="R42" s="134"/>
      <c r="S42" s="9"/>
      <c r="T42" s="10"/>
      <c r="U42" s="10"/>
      <c r="V42" s="10"/>
      <c r="W42" s="10"/>
      <c r="X42" s="10"/>
    </row>
    <row r="43" spans="14:24" ht="26.25">
      <c r="N43" s="135"/>
      <c r="O43" s="51"/>
      <c r="R43" s="134"/>
      <c r="S43" s="9"/>
      <c r="T43" s="10"/>
      <c r="U43" s="10"/>
      <c r="V43" s="10"/>
      <c r="W43" s="10"/>
      <c r="X43" s="10"/>
    </row>
    <row r="44" spans="14:24" ht="26.25">
      <c r="N44" s="135"/>
      <c r="O44" s="51"/>
      <c r="R44" s="134"/>
      <c r="S44" s="9"/>
      <c r="T44" s="10"/>
      <c r="U44" s="10"/>
      <c r="V44" s="10"/>
      <c r="W44" s="10"/>
      <c r="X44" s="10"/>
    </row>
    <row r="45" spans="14:24" ht="26.25">
      <c r="N45" s="135"/>
      <c r="O45" s="51"/>
      <c r="R45" s="134"/>
      <c r="S45" s="9"/>
      <c r="T45" s="10"/>
      <c r="U45" s="10"/>
      <c r="V45" s="10"/>
      <c r="W45" s="10"/>
      <c r="X45" s="10"/>
    </row>
    <row r="46" spans="14:24" ht="26.25">
      <c r="N46" s="135"/>
      <c r="O46" s="51"/>
      <c r="R46" s="134"/>
      <c r="S46" s="9"/>
      <c r="T46" s="10"/>
      <c r="U46" s="10"/>
      <c r="V46" s="10"/>
      <c r="W46" s="10"/>
      <c r="X46" s="10"/>
    </row>
    <row r="47" spans="14:24" ht="26.25">
      <c r="N47" s="135"/>
      <c r="O47" s="51"/>
      <c r="R47" s="134"/>
      <c r="S47" s="9"/>
      <c r="T47" s="10"/>
      <c r="U47" s="10"/>
      <c r="V47" s="10"/>
      <c r="W47" s="10"/>
      <c r="X47" s="10"/>
    </row>
    <row r="48" spans="14:24" ht="26.25">
      <c r="N48" s="135"/>
      <c r="O48" s="51"/>
      <c r="R48" s="134"/>
      <c r="S48" s="9"/>
      <c r="T48" s="10"/>
      <c r="U48" s="10"/>
      <c r="V48" s="10"/>
      <c r="W48" s="10"/>
      <c r="X48" s="10"/>
    </row>
    <row r="49" spans="14:24" ht="26.25">
      <c r="N49" s="135"/>
      <c r="O49" s="51"/>
      <c r="R49" s="134"/>
      <c r="S49" s="9"/>
      <c r="T49" s="10"/>
      <c r="U49" s="10"/>
      <c r="V49" s="10"/>
      <c r="W49" s="10"/>
      <c r="X49" s="10"/>
    </row>
    <row r="50" spans="14:24" ht="26.25">
      <c r="N50" s="135"/>
      <c r="O50" s="51"/>
      <c r="R50" s="134"/>
      <c r="S50" s="9"/>
      <c r="T50" s="10"/>
      <c r="U50" s="10"/>
      <c r="V50" s="10"/>
      <c r="W50" s="10"/>
      <c r="X50" s="10"/>
    </row>
    <row r="51" spans="14:24" ht="26.25">
      <c r="N51" s="135"/>
      <c r="O51" s="51"/>
      <c r="R51" s="134"/>
      <c r="S51" s="9"/>
      <c r="T51" s="10"/>
      <c r="U51" s="10"/>
      <c r="V51" s="10"/>
      <c r="W51" s="10"/>
      <c r="X51" s="10"/>
    </row>
    <row r="52" spans="14:24" ht="26.25">
      <c r="N52" s="135"/>
      <c r="O52" s="51"/>
      <c r="R52" s="134"/>
      <c r="S52" s="9"/>
      <c r="T52" s="10"/>
      <c r="U52" s="10"/>
      <c r="V52" s="10"/>
      <c r="W52" s="10"/>
      <c r="X52" s="10"/>
    </row>
    <row r="53" spans="14:24" ht="26.25">
      <c r="N53" s="135"/>
      <c r="O53" s="51"/>
      <c r="R53" s="134"/>
      <c r="S53" s="9"/>
      <c r="T53" s="10"/>
      <c r="U53" s="10"/>
      <c r="V53" s="10"/>
      <c r="W53" s="10"/>
      <c r="X53" s="10"/>
    </row>
    <row r="54" spans="14:24" ht="26.25">
      <c r="N54" s="135"/>
      <c r="O54" s="51"/>
      <c r="R54" s="134"/>
      <c r="S54" s="9"/>
      <c r="T54" s="10"/>
      <c r="U54" s="10"/>
      <c r="V54" s="10"/>
      <c r="W54" s="10"/>
      <c r="X54" s="10"/>
    </row>
    <row r="55" spans="14:24" ht="26.25">
      <c r="N55" s="135"/>
      <c r="O55" s="51"/>
      <c r="R55" s="134"/>
      <c r="S55" s="9"/>
      <c r="T55" s="10"/>
      <c r="U55" s="10"/>
      <c r="V55" s="10"/>
      <c r="W55" s="10"/>
      <c r="X55" s="10"/>
    </row>
    <row r="56" spans="14:24" ht="26.25">
      <c r="N56" s="135"/>
      <c r="O56" s="51"/>
      <c r="R56" s="134"/>
      <c r="S56" s="9"/>
      <c r="T56" s="10"/>
      <c r="U56" s="10"/>
      <c r="V56" s="10"/>
      <c r="W56" s="10"/>
      <c r="X56" s="10"/>
    </row>
    <row r="57" spans="14:24" ht="26.25">
      <c r="N57" s="135"/>
      <c r="O57" s="51"/>
      <c r="R57" s="134"/>
      <c r="S57" s="9"/>
      <c r="T57" s="10"/>
      <c r="U57" s="10"/>
      <c r="V57" s="10"/>
      <c r="W57" s="10"/>
      <c r="X57" s="10"/>
    </row>
    <row r="58" spans="14:24" ht="26.25">
      <c r="N58" s="135"/>
      <c r="O58" s="51"/>
      <c r="R58" s="134"/>
      <c r="S58" s="9"/>
      <c r="T58" s="10"/>
      <c r="U58" s="10"/>
      <c r="V58" s="10"/>
      <c r="W58" s="10"/>
      <c r="X58" s="10"/>
    </row>
    <row r="59" spans="14:24" ht="26.25">
      <c r="N59" s="135"/>
      <c r="O59" s="51"/>
      <c r="R59" s="134"/>
      <c r="S59" s="9"/>
      <c r="T59" s="10"/>
      <c r="U59" s="10"/>
      <c r="V59" s="10"/>
      <c r="W59" s="10"/>
      <c r="X59" s="10"/>
    </row>
    <row r="60" spans="14:24" ht="26.25">
      <c r="N60" s="135"/>
      <c r="O60" s="51"/>
      <c r="R60" s="134"/>
      <c r="S60" s="9"/>
      <c r="T60" s="10"/>
      <c r="U60" s="10"/>
      <c r="V60" s="10"/>
      <c r="W60" s="10"/>
      <c r="X60" s="10"/>
    </row>
    <row r="61" spans="14:24" ht="26.25">
      <c r="N61" s="135"/>
      <c r="O61" s="51"/>
      <c r="R61" s="134"/>
      <c r="S61" s="9"/>
      <c r="T61" s="10"/>
      <c r="U61" s="10"/>
      <c r="V61" s="10"/>
      <c r="W61" s="10"/>
      <c r="X61" s="10"/>
    </row>
    <row r="62" spans="14:24" ht="26.25">
      <c r="N62" s="135"/>
      <c r="O62" s="51"/>
      <c r="R62" s="134"/>
      <c r="S62" s="9"/>
      <c r="T62" s="10"/>
      <c r="U62" s="10"/>
      <c r="V62" s="10"/>
      <c r="W62" s="10"/>
      <c r="X62" s="10"/>
    </row>
    <row r="63" spans="14:24" ht="26.25">
      <c r="N63" s="135"/>
      <c r="O63" s="51"/>
      <c r="R63" s="134"/>
      <c r="S63" s="9"/>
      <c r="T63" s="10"/>
      <c r="U63" s="10"/>
      <c r="V63" s="10"/>
      <c r="W63" s="10"/>
      <c r="X63" s="10"/>
    </row>
    <row r="64" spans="14:24" ht="26.25">
      <c r="N64" s="135"/>
      <c r="O64" s="51"/>
      <c r="R64" s="134"/>
      <c r="S64" s="9"/>
      <c r="T64" s="10"/>
      <c r="U64" s="10"/>
      <c r="V64" s="10"/>
      <c r="W64" s="10"/>
      <c r="X64" s="10"/>
    </row>
    <row r="65" spans="14:24" ht="26.25">
      <c r="N65" s="135"/>
      <c r="O65" s="51"/>
      <c r="R65" s="134"/>
      <c r="S65" s="9"/>
      <c r="T65" s="10"/>
      <c r="U65" s="10"/>
      <c r="V65" s="10"/>
      <c r="W65" s="10"/>
      <c r="X65" s="10"/>
    </row>
    <row r="66" spans="14:24" ht="26.25">
      <c r="N66" s="135"/>
      <c r="O66" s="51"/>
      <c r="R66" s="134"/>
      <c r="S66" s="9"/>
      <c r="T66" s="10"/>
      <c r="U66" s="10"/>
      <c r="V66" s="10"/>
      <c r="W66" s="10"/>
      <c r="X66" s="10"/>
    </row>
    <row r="67" spans="14:24" ht="26.25">
      <c r="N67" s="135"/>
      <c r="O67" s="51"/>
      <c r="R67" s="134"/>
      <c r="S67" s="9"/>
      <c r="T67" s="10"/>
      <c r="U67" s="10"/>
      <c r="V67" s="10"/>
      <c r="W67" s="10"/>
      <c r="X67" s="10"/>
    </row>
    <row r="68" spans="14:24" ht="26.25">
      <c r="N68" s="135"/>
      <c r="O68" s="51"/>
      <c r="R68" s="134"/>
      <c r="S68" s="9"/>
      <c r="T68" s="10"/>
      <c r="U68" s="10"/>
      <c r="V68" s="10"/>
      <c r="W68" s="10"/>
      <c r="X68" s="10"/>
    </row>
    <row r="69" spans="14:24" ht="26.25">
      <c r="N69" s="135"/>
      <c r="O69" s="51"/>
      <c r="R69" s="134"/>
      <c r="S69" s="9"/>
      <c r="T69" s="10"/>
      <c r="U69" s="10"/>
      <c r="V69" s="10"/>
      <c r="W69" s="10"/>
      <c r="X69" s="10"/>
    </row>
    <row r="70" spans="14:24" ht="26.25">
      <c r="N70" s="135"/>
      <c r="O70" s="51"/>
      <c r="R70" s="134"/>
      <c r="S70" s="9"/>
      <c r="T70" s="10"/>
      <c r="U70" s="10"/>
      <c r="V70" s="10"/>
      <c r="W70" s="10"/>
      <c r="X70" s="10"/>
    </row>
    <row r="71" spans="14:24" ht="26.25">
      <c r="N71" s="135"/>
      <c r="O71" s="51"/>
      <c r="R71" s="134"/>
      <c r="S71" s="9"/>
      <c r="T71" s="10"/>
      <c r="U71" s="10"/>
      <c r="V71" s="10"/>
      <c r="W71" s="10"/>
      <c r="X71" s="10"/>
    </row>
    <row r="72" spans="14:24" ht="26.25">
      <c r="N72" s="135"/>
      <c r="O72" s="51"/>
      <c r="R72" s="134"/>
      <c r="S72" s="9"/>
      <c r="T72" s="10"/>
      <c r="U72" s="10"/>
      <c r="V72" s="10"/>
      <c r="W72" s="10"/>
      <c r="X72" s="10"/>
    </row>
    <row r="73" spans="14:24" ht="26.25">
      <c r="N73" s="135"/>
      <c r="O73" s="51"/>
      <c r="R73" s="134"/>
      <c r="S73" s="9"/>
      <c r="T73" s="10"/>
      <c r="U73" s="10"/>
      <c r="V73" s="10"/>
      <c r="W73" s="10"/>
      <c r="X73" s="10"/>
    </row>
    <row r="74" spans="14:24" ht="26.25">
      <c r="N74" s="135"/>
      <c r="O74" s="51"/>
      <c r="R74" s="134"/>
      <c r="S74" s="9"/>
      <c r="T74" s="10"/>
      <c r="U74" s="10"/>
      <c r="V74" s="10"/>
      <c r="W74" s="10"/>
      <c r="X74" s="10"/>
    </row>
    <row r="75" spans="14:24" ht="26.25">
      <c r="N75" s="135"/>
      <c r="O75" s="51"/>
      <c r="R75" s="134"/>
      <c r="S75" s="9"/>
      <c r="T75" s="10"/>
      <c r="U75" s="10"/>
      <c r="V75" s="10"/>
      <c r="W75" s="10"/>
      <c r="X75" s="10"/>
    </row>
    <row r="76" spans="14:24" ht="26.25">
      <c r="N76" s="135"/>
      <c r="O76" s="51"/>
      <c r="R76" s="134"/>
      <c r="S76" s="9"/>
      <c r="T76" s="10"/>
      <c r="U76" s="10"/>
      <c r="V76" s="10"/>
      <c r="W76" s="10"/>
      <c r="X76" s="10"/>
    </row>
    <row r="77" spans="14:24" ht="26.25">
      <c r="N77" s="135"/>
      <c r="O77" s="51"/>
      <c r="R77" s="134"/>
      <c r="S77" s="9"/>
      <c r="T77" s="10"/>
      <c r="U77" s="10"/>
      <c r="V77" s="10"/>
      <c r="W77" s="10"/>
      <c r="X77" s="10"/>
    </row>
    <row r="78" spans="14:24" ht="26.25">
      <c r="N78" s="135"/>
      <c r="O78" s="51"/>
      <c r="R78" s="134"/>
      <c r="S78" s="9"/>
      <c r="T78" s="10"/>
      <c r="U78" s="10"/>
      <c r="V78" s="10"/>
      <c r="W78" s="10"/>
      <c r="X78" s="10"/>
    </row>
    <row r="79" spans="14:24" ht="26.25">
      <c r="N79" s="135"/>
      <c r="O79" s="51"/>
      <c r="R79" s="134"/>
      <c r="S79" s="9"/>
      <c r="T79" s="10"/>
      <c r="U79" s="10"/>
      <c r="V79" s="10"/>
      <c r="W79" s="10"/>
      <c r="X79" s="10"/>
    </row>
    <row r="80" spans="14:24" ht="26.25">
      <c r="N80" s="135"/>
      <c r="O80" s="51"/>
      <c r="R80" s="134"/>
      <c r="S80" s="9"/>
      <c r="T80" s="10"/>
      <c r="U80" s="10"/>
      <c r="V80" s="10"/>
      <c r="W80" s="10"/>
      <c r="X80" s="10"/>
    </row>
    <row r="81" spans="14:24" ht="26.25">
      <c r="N81" s="135"/>
      <c r="O81" s="51"/>
      <c r="R81" s="134"/>
      <c r="S81" s="9"/>
      <c r="T81" s="10"/>
      <c r="U81" s="10"/>
      <c r="V81" s="10"/>
      <c r="W81" s="10"/>
      <c r="X81" s="10"/>
    </row>
    <row r="82" spans="14:24" ht="26.25">
      <c r="N82" s="135"/>
      <c r="O82" s="51"/>
      <c r="R82" s="134"/>
      <c r="S82" s="9"/>
      <c r="T82" s="10"/>
      <c r="U82" s="10"/>
      <c r="V82" s="10"/>
      <c r="W82" s="10"/>
      <c r="X82" s="10"/>
    </row>
    <row r="83" spans="14:24" ht="26.25">
      <c r="N83" s="135"/>
      <c r="O83" s="51"/>
      <c r="R83" s="134"/>
      <c r="S83" s="9"/>
      <c r="T83" s="10"/>
      <c r="U83" s="10"/>
      <c r="V83" s="10"/>
      <c r="W83" s="10"/>
      <c r="X83" s="10"/>
    </row>
    <row r="84" spans="14:24" ht="26.25">
      <c r="N84" s="135"/>
      <c r="O84" s="51"/>
      <c r="R84" s="134"/>
      <c r="S84" s="9"/>
      <c r="T84" s="10"/>
      <c r="U84" s="10"/>
      <c r="V84" s="10"/>
      <c r="W84" s="10"/>
      <c r="X84" s="10"/>
    </row>
    <row r="85" spans="14:24" ht="26.25">
      <c r="N85" s="135"/>
      <c r="O85" s="51"/>
      <c r="R85" s="134"/>
      <c r="S85" s="9"/>
      <c r="T85" s="10"/>
      <c r="U85" s="10"/>
      <c r="V85" s="10"/>
      <c r="W85" s="10"/>
      <c r="X85" s="10"/>
    </row>
    <row r="86" spans="14:24" ht="26.25">
      <c r="N86" s="135"/>
      <c r="O86" s="51"/>
      <c r="R86" s="134"/>
      <c r="S86" s="9"/>
      <c r="T86" s="10"/>
      <c r="U86" s="10"/>
      <c r="V86" s="10"/>
      <c r="W86" s="10"/>
      <c r="X86" s="10"/>
    </row>
    <row r="87" spans="14:24" ht="26.25">
      <c r="N87" s="135"/>
      <c r="O87" s="51"/>
      <c r="R87" s="134"/>
      <c r="S87" s="9"/>
      <c r="T87" s="10"/>
      <c r="U87" s="10"/>
      <c r="V87" s="10"/>
      <c r="W87" s="10"/>
      <c r="X87" s="10"/>
    </row>
    <row r="88" spans="14:24" ht="26.25">
      <c r="N88" s="135"/>
      <c r="O88" s="51"/>
      <c r="R88" s="134"/>
      <c r="S88" s="9"/>
      <c r="T88" s="10"/>
      <c r="U88" s="10"/>
      <c r="V88" s="10"/>
      <c r="W88" s="10"/>
      <c r="X88" s="10"/>
    </row>
    <row r="89" spans="14:24" ht="26.25">
      <c r="N89" s="135"/>
      <c r="O89" s="51"/>
      <c r="R89" s="134"/>
      <c r="S89" s="9"/>
      <c r="T89" s="10"/>
      <c r="U89" s="10"/>
      <c r="V89" s="10"/>
      <c r="W89" s="10"/>
      <c r="X89" s="10"/>
    </row>
    <row r="90" spans="14:24" ht="26.25">
      <c r="N90" s="135"/>
      <c r="O90" s="51"/>
      <c r="R90" s="134"/>
      <c r="S90" s="9"/>
      <c r="T90" s="10"/>
      <c r="U90" s="10"/>
      <c r="V90" s="10"/>
      <c r="W90" s="10"/>
      <c r="X90" s="10"/>
    </row>
    <row r="91" spans="14:24" ht="26.25">
      <c r="N91" s="135"/>
      <c r="O91" s="51"/>
      <c r="R91" s="134"/>
      <c r="S91" s="9"/>
      <c r="T91" s="10"/>
      <c r="U91" s="10"/>
      <c r="V91" s="10"/>
      <c r="W91" s="10"/>
      <c r="X91" s="10"/>
    </row>
    <row r="92" spans="14:24" ht="26.25">
      <c r="N92" s="135"/>
      <c r="O92" s="51"/>
      <c r="R92" s="134"/>
      <c r="S92" s="9"/>
      <c r="T92" s="10"/>
      <c r="U92" s="10"/>
      <c r="V92" s="10"/>
      <c r="W92" s="10"/>
      <c r="X92" s="10"/>
    </row>
    <row r="93" spans="14:24" ht="26.25">
      <c r="N93" s="135"/>
      <c r="O93" s="51"/>
      <c r="R93" s="134"/>
      <c r="S93" s="9"/>
      <c r="T93" s="10"/>
      <c r="U93" s="10"/>
      <c r="V93" s="10"/>
      <c r="W93" s="10"/>
      <c r="X93" s="10"/>
    </row>
    <row r="94" spans="14:24" ht="26.25">
      <c r="N94" s="135"/>
      <c r="O94" s="51"/>
      <c r="R94" s="134"/>
      <c r="S94" s="9"/>
      <c r="T94" s="10"/>
      <c r="U94" s="10"/>
      <c r="V94" s="10"/>
      <c r="W94" s="10"/>
      <c r="X94" s="10"/>
    </row>
    <row r="95" spans="14:24" ht="26.25">
      <c r="N95" s="135"/>
      <c r="O95" s="51"/>
      <c r="R95" s="134"/>
      <c r="S95" s="9"/>
      <c r="T95" s="10"/>
      <c r="U95" s="10"/>
      <c r="V95" s="10"/>
      <c r="W95" s="10"/>
      <c r="X95" s="10"/>
    </row>
    <row r="96" spans="14:24" ht="26.25">
      <c r="N96" s="135"/>
      <c r="O96" s="51"/>
      <c r="R96" s="134"/>
      <c r="S96" s="9"/>
      <c r="T96" s="10"/>
      <c r="U96" s="10"/>
      <c r="V96" s="10"/>
      <c r="W96" s="10"/>
      <c r="X96" s="10"/>
    </row>
    <row r="97" spans="14:24" ht="26.25">
      <c r="N97" s="135"/>
      <c r="O97" s="51"/>
      <c r="R97" s="134"/>
      <c r="S97" s="9"/>
      <c r="T97" s="10"/>
      <c r="U97" s="10"/>
      <c r="V97" s="10"/>
      <c r="W97" s="10"/>
      <c r="X97" s="10"/>
    </row>
    <row r="98" spans="14:24" ht="26.25">
      <c r="N98" s="135"/>
      <c r="O98" s="51"/>
      <c r="R98" s="134"/>
      <c r="S98" s="9"/>
      <c r="T98" s="10"/>
      <c r="U98" s="10"/>
      <c r="V98" s="10"/>
      <c r="W98" s="10"/>
      <c r="X98" s="10"/>
    </row>
    <row r="99" spans="14:24" ht="26.25">
      <c r="N99" s="135"/>
      <c r="O99" s="51"/>
      <c r="R99" s="134"/>
      <c r="S99" s="9"/>
      <c r="T99" s="10"/>
      <c r="U99" s="10"/>
      <c r="V99" s="10"/>
      <c r="W99" s="10"/>
      <c r="X99" s="10"/>
    </row>
    <row r="100" spans="14:24" ht="26.25">
      <c r="N100" s="135"/>
      <c r="O100" s="51"/>
      <c r="R100" s="134"/>
      <c r="S100" s="9"/>
      <c r="T100" s="10"/>
      <c r="U100" s="10"/>
      <c r="V100" s="10"/>
      <c r="W100" s="10"/>
      <c r="X100" s="10"/>
    </row>
    <row r="101" spans="14:24" ht="26.25">
      <c r="N101" s="135"/>
      <c r="O101" s="51"/>
      <c r="R101" s="134"/>
      <c r="S101" s="9"/>
      <c r="T101" s="10"/>
      <c r="U101" s="10"/>
      <c r="V101" s="10"/>
      <c r="W101" s="10"/>
      <c r="X101" s="10"/>
    </row>
    <row r="102" spans="14:24" ht="26.25">
      <c r="N102" s="135"/>
      <c r="O102" s="51"/>
      <c r="R102" s="134"/>
      <c r="S102" s="9"/>
      <c r="T102" s="10"/>
      <c r="U102" s="10"/>
      <c r="V102" s="10"/>
      <c r="W102" s="10"/>
      <c r="X102" s="10"/>
    </row>
    <row r="103" spans="14:24" ht="26.25">
      <c r="N103" s="135"/>
      <c r="O103" s="51"/>
      <c r="R103" s="134"/>
      <c r="S103" s="9"/>
      <c r="T103" s="10"/>
      <c r="U103" s="10"/>
      <c r="V103" s="10"/>
      <c r="W103" s="10"/>
      <c r="X103" s="10"/>
    </row>
    <row r="104" spans="14:24" ht="26.25">
      <c r="N104" s="135"/>
      <c r="O104" s="51"/>
      <c r="R104" s="134"/>
      <c r="S104" s="9"/>
      <c r="T104" s="10"/>
      <c r="U104" s="10"/>
      <c r="V104" s="10"/>
      <c r="W104" s="10"/>
      <c r="X104" s="10"/>
    </row>
    <row r="105" spans="14:24" ht="26.25">
      <c r="N105" s="135"/>
      <c r="O105" s="51"/>
      <c r="R105" s="134"/>
      <c r="S105" s="9"/>
      <c r="T105" s="10"/>
      <c r="U105" s="10"/>
      <c r="V105" s="10"/>
      <c r="W105" s="10"/>
      <c r="X105" s="10"/>
    </row>
    <row r="106" spans="14:24" ht="26.25">
      <c r="N106" s="135"/>
      <c r="O106" s="51"/>
      <c r="R106" s="134"/>
      <c r="S106" s="9"/>
      <c r="T106" s="10"/>
      <c r="U106" s="10"/>
      <c r="V106" s="10"/>
      <c r="W106" s="10"/>
      <c r="X106" s="10"/>
    </row>
    <row r="107" spans="14:24" ht="26.25">
      <c r="N107" s="135"/>
      <c r="O107" s="51"/>
      <c r="R107" s="134"/>
      <c r="S107" s="9"/>
      <c r="T107" s="10"/>
      <c r="U107" s="10"/>
      <c r="V107" s="10"/>
      <c r="W107" s="10"/>
      <c r="X107" s="10"/>
    </row>
    <row r="108" spans="14:24" ht="26.25">
      <c r="N108" s="135"/>
      <c r="O108" s="51"/>
      <c r="R108" s="134"/>
      <c r="S108" s="9"/>
      <c r="T108" s="10"/>
      <c r="U108" s="10"/>
      <c r="V108" s="10"/>
      <c r="W108" s="10"/>
      <c r="X108" s="10"/>
    </row>
    <row r="109" spans="14:24" ht="26.25">
      <c r="N109" s="135"/>
      <c r="O109" s="51"/>
      <c r="R109" s="134"/>
      <c r="S109" s="9"/>
      <c r="T109" s="10"/>
      <c r="U109" s="10"/>
      <c r="V109" s="10"/>
      <c r="W109" s="10"/>
      <c r="X109" s="10"/>
    </row>
    <row r="110" spans="14:24" ht="26.25">
      <c r="N110" s="135"/>
      <c r="O110" s="51"/>
      <c r="R110" s="134"/>
      <c r="S110" s="9"/>
      <c r="T110" s="10"/>
      <c r="U110" s="10"/>
      <c r="V110" s="10"/>
      <c r="W110" s="10"/>
      <c r="X110" s="10"/>
    </row>
    <row r="111" spans="14:24" ht="26.25">
      <c r="N111" s="135"/>
      <c r="O111" s="51"/>
      <c r="R111" s="134"/>
      <c r="S111" s="9"/>
      <c r="T111" s="10"/>
      <c r="U111" s="10"/>
      <c r="V111" s="10"/>
      <c r="W111" s="10"/>
      <c r="X111" s="10"/>
    </row>
    <row r="112" spans="14:24" ht="26.25">
      <c r="N112" s="135"/>
      <c r="O112" s="51"/>
      <c r="R112" s="134"/>
      <c r="S112" s="9"/>
      <c r="T112" s="10"/>
      <c r="U112" s="10"/>
      <c r="V112" s="10"/>
      <c r="W112" s="10"/>
      <c r="X112" s="10"/>
    </row>
    <row r="113" spans="14:24" ht="26.25">
      <c r="N113" s="135"/>
      <c r="O113" s="51"/>
      <c r="R113" s="134"/>
      <c r="S113" s="9"/>
      <c r="T113" s="10"/>
      <c r="U113" s="10"/>
      <c r="V113" s="10"/>
      <c r="W113" s="10"/>
      <c r="X113" s="10"/>
    </row>
    <row r="114" spans="14:24" ht="26.25">
      <c r="N114" s="135"/>
      <c r="O114" s="51"/>
      <c r="R114" s="134"/>
      <c r="S114" s="9"/>
      <c r="T114" s="10"/>
      <c r="U114" s="10"/>
      <c r="V114" s="10"/>
      <c r="W114" s="10"/>
      <c r="X114" s="10"/>
    </row>
    <row r="115" spans="14:24" ht="26.25">
      <c r="N115" s="135"/>
      <c r="O115" s="51"/>
      <c r="R115" s="134"/>
      <c r="S115" s="9"/>
      <c r="T115" s="10"/>
      <c r="U115" s="10"/>
      <c r="V115" s="10"/>
      <c r="W115" s="10"/>
      <c r="X115" s="10"/>
    </row>
    <row r="116" spans="14:24" ht="26.25">
      <c r="N116" s="135"/>
      <c r="O116" s="51"/>
      <c r="R116" s="134"/>
      <c r="S116" s="9"/>
      <c r="T116" s="10"/>
      <c r="U116" s="10"/>
      <c r="V116" s="10"/>
      <c r="W116" s="10"/>
      <c r="X116" s="10"/>
    </row>
    <row r="117" spans="14:24" ht="26.25">
      <c r="N117" s="135"/>
      <c r="O117" s="51"/>
      <c r="R117" s="134"/>
      <c r="S117" s="9"/>
      <c r="T117" s="10"/>
      <c r="U117" s="10"/>
      <c r="V117" s="10"/>
      <c r="W117" s="10"/>
      <c r="X117" s="10"/>
    </row>
    <row r="118" spans="14:24" ht="26.25">
      <c r="N118" s="135"/>
      <c r="O118" s="51"/>
      <c r="R118" s="134"/>
      <c r="S118" s="9"/>
      <c r="T118" s="10"/>
      <c r="U118" s="10"/>
      <c r="V118" s="10"/>
      <c r="W118" s="10"/>
      <c r="X118" s="10"/>
    </row>
    <row r="119" spans="14:24" ht="26.25">
      <c r="N119" s="135"/>
      <c r="O119" s="51"/>
      <c r="R119" s="134"/>
      <c r="S119" s="9"/>
      <c r="T119" s="10"/>
      <c r="U119" s="10"/>
      <c r="V119" s="10"/>
      <c r="W119" s="10"/>
      <c r="X119" s="10"/>
    </row>
    <row r="120" spans="14:24" ht="26.25">
      <c r="N120" s="135"/>
      <c r="O120" s="51"/>
      <c r="R120" s="134"/>
      <c r="S120" s="9"/>
      <c r="T120" s="10"/>
      <c r="U120" s="10"/>
      <c r="V120" s="10"/>
      <c r="W120" s="10"/>
      <c r="X120" s="10"/>
    </row>
    <row r="121" spans="14:24" ht="26.25">
      <c r="N121" s="135"/>
      <c r="O121" s="51"/>
      <c r="R121" s="134"/>
      <c r="S121" s="9"/>
      <c r="T121" s="10"/>
      <c r="U121" s="10"/>
      <c r="V121" s="10"/>
      <c r="W121" s="10"/>
      <c r="X121" s="10"/>
    </row>
    <row r="122" spans="14:24" ht="26.25">
      <c r="N122" s="135"/>
      <c r="O122" s="51"/>
      <c r="R122" s="134"/>
      <c r="S122" s="9"/>
      <c r="T122" s="10"/>
      <c r="U122" s="10"/>
      <c r="V122" s="10"/>
      <c r="W122" s="10"/>
      <c r="X122" s="10"/>
    </row>
    <row r="123" spans="14:24" ht="26.25">
      <c r="N123" s="135"/>
      <c r="O123" s="51"/>
      <c r="R123" s="134"/>
      <c r="S123" s="9"/>
      <c r="T123" s="10"/>
      <c r="U123" s="10"/>
      <c r="V123" s="10"/>
      <c r="W123" s="10"/>
      <c r="X123" s="10"/>
    </row>
    <row r="124" spans="14:24" ht="26.25">
      <c r="N124" s="135"/>
      <c r="O124" s="51"/>
      <c r="R124" s="134"/>
      <c r="S124" s="9"/>
      <c r="T124" s="10"/>
      <c r="U124" s="10"/>
      <c r="V124" s="10"/>
      <c r="W124" s="10"/>
      <c r="X124" s="10"/>
    </row>
    <row r="125" spans="14:24" ht="26.25">
      <c r="N125" s="135"/>
      <c r="O125" s="51"/>
      <c r="R125" s="134"/>
      <c r="S125" s="9"/>
      <c r="T125" s="10"/>
      <c r="U125" s="10"/>
      <c r="V125" s="10"/>
      <c r="W125" s="10"/>
      <c r="X125" s="10"/>
    </row>
    <row r="126" spans="14:24" ht="26.25">
      <c r="N126" s="135"/>
      <c r="O126" s="51"/>
      <c r="R126" s="134"/>
      <c r="S126" s="9"/>
      <c r="T126" s="10"/>
      <c r="U126" s="10"/>
      <c r="V126" s="10"/>
      <c r="W126" s="10"/>
      <c r="X126" s="10"/>
    </row>
    <row r="127" spans="14:24" ht="26.25">
      <c r="N127" s="135"/>
      <c r="O127" s="51"/>
      <c r="R127" s="134"/>
      <c r="S127" s="9"/>
      <c r="T127" s="10"/>
      <c r="U127" s="10"/>
      <c r="V127" s="10"/>
      <c r="W127" s="10"/>
      <c r="X127" s="10"/>
    </row>
    <row r="128" spans="14:24" ht="26.25">
      <c r="N128" s="135"/>
      <c r="O128" s="51"/>
      <c r="R128" s="134"/>
      <c r="S128" s="9"/>
      <c r="T128" s="10"/>
      <c r="U128" s="10"/>
      <c r="V128" s="10"/>
      <c r="W128" s="10"/>
      <c r="X128" s="10"/>
    </row>
    <row r="129" spans="14:24" ht="26.25">
      <c r="N129" s="135"/>
      <c r="O129" s="51"/>
      <c r="R129" s="134"/>
      <c r="S129" s="9"/>
      <c r="T129" s="10"/>
      <c r="U129" s="10"/>
      <c r="V129" s="10"/>
      <c r="W129" s="10"/>
      <c r="X129" s="10"/>
    </row>
    <row r="130" spans="14:24" ht="26.25">
      <c r="N130" s="135"/>
      <c r="O130" s="51"/>
      <c r="R130" s="134"/>
      <c r="S130" s="9"/>
      <c r="T130" s="10"/>
      <c r="U130" s="10"/>
      <c r="V130" s="10"/>
      <c r="W130" s="10"/>
      <c r="X130" s="10"/>
    </row>
    <row r="131" spans="14:24" ht="26.25">
      <c r="N131" s="135"/>
      <c r="O131" s="51"/>
      <c r="R131" s="134"/>
      <c r="S131" s="9"/>
      <c r="T131" s="10"/>
      <c r="U131" s="10"/>
      <c r="V131" s="10"/>
      <c r="W131" s="10"/>
      <c r="X131" s="10"/>
    </row>
    <row r="132" spans="14:24" ht="26.25">
      <c r="N132" s="135"/>
      <c r="O132" s="51"/>
      <c r="R132" s="134"/>
      <c r="S132" s="9"/>
      <c r="T132" s="10"/>
      <c r="U132" s="10"/>
      <c r="V132" s="10"/>
      <c r="W132" s="10"/>
      <c r="X132" s="10"/>
    </row>
    <row r="133" spans="14:24" ht="26.25">
      <c r="N133" s="135"/>
      <c r="O133" s="51"/>
      <c r="R133" s="134"/>
      <c r="S133" s="9"/>
      <c r="T133" s="10"/>
      <c r="U133" s="10"/>
      <c r="V133" s="10"/>
      <c r="W133" s="10"/>
      <c r="X133" s="10"/>
    </row>
    <row r="134" spans="14:24" ht="26.25">
      <c r="N134" s="135"/>
      <c r="O134" s="51"/>
      <c r="R134" s="134"/>
      <c r="S134" s="9"/>
      <c r="T134" s="10"/>
      <c r="U134" s="10"/>
      <c r="V134" s="10"/>
      <c r="W134" s="10"/>
      <c r="X134" s="10"/>
    </row>
    <row r="135" spans="14:24" ht="26.25">
      <c r="N135" s="135"/>
      <c r="O135" s="51"/>
      <c r="R135" s="134"/>
      <c r="S135" s="9"/>
      <c r="T135" s="10"/>
      <c r="U135" s="10"/>
      <c r="V135" s="10"/>
      <c r="W135" s="10"/>
      <c r="X135" s="10"/>
    </row>
    <row r="136" spans="14:24" ht="26.25">
      <c r="N136" s="135"/>
      <c r="O136" s="51"/>
      <c r="R136" s="134"/>
      <c r="S136" s="9"/>
      <c r="T136" s="10"/>
      <c r="U136" s="10"/>
      <c r="V136" s="10"/>
      <c r="W136" s="10"/>
      <c r="X136" s="10"/>
    </row>
    <row r="137" spans="14:24" ht="26.25">
      <c r="N137" s="135"/>
      <c r="O137" s="51"/>
      <c r="R137" s="134"/>
      <c r="S137" s="9"/>
      <c r="T137" s="10"/>
      <c r="U137" s="10"/>
      <c r="V137" s="10"/>
      <c r="W137" s="10"/>
      <c r="X137" s="10"/>
    </row>
    <row r="138" spans="14:24" ht="26.25">
      <c r="N138" s="135"/>
      <c r="O138" s="51"/>
      <c r="R138" s="134"/>
      <c r="S138" s="9"/>
      <c r="T138" s="10"/>
      <c r="U138" s="10"/>
      <c r="V138" s="10"/>
      <c r="W138" s="10"/>
      <c r="X138" s="10"/>
    </row>
    <row r="139" spans="14:24" ht="26.25">
      <c r="N139" s="135"/>
      <c r="O139" s="51"/>
      <c r="R139" s="134"/>
      <c r="S139" s="9"/>
      <c r="T139" s="10"/>
      <c r="U139" s="10"/>
      <c r="V139" s="10"/>
      <c r="W139" s="10"/>
      <c r="X139" s="10"/>
    </row>
    <row r="140" spans="14:24" ht="26.25">
      <c r="N140" s="135"/>
      <c r="O140" s="51"/>
      <c r="R140" s="134"/>
      <c r="S140" s="9"/>
      <c r="T140" s="10"/>
      <c r="U140" s="10"/>
      <c r="V140" s="10"/>
      <c r="W140" s="10"/>
      <c r="X140" s="10"/>
    </row>
    <row r="141" spans="14:24" ht="26.25">
      <c r="N141" s="135"/>
      <c r="O141" s="51"/>
      <c r="R141" s="134"/>
      <c r="S141" s="9"/>
      <c r="T141" s="10"/>
      <c r="U141" s="10"/>
      <c r="V141" s="10"/>
      <c r="W141" s="10"/>
      <c r="X141" s="10"/>
    </row>
    <row r="142" spans="14:24" ht="26.25">
      <c r="N142" s="135"/>
      <c r="O142" s="51"/>
      <c r="R142" s="134"/>
      <c r="S142" s="9"/>
      <c r="T142" s="10"/>
      <c r="U142" s="10"/>
      <c r="V142" s="10"/>
      <c r="W142" s="10"/>
      <c r="X142" s="10"/>
    </row>
    <row r="143" spans="14:24" ht="26.25">
      <c r="N143" s="135"/>
      <c r="O143" s="51"/>
      <c r="R143" s="134"/>
      <c r="S143" s="9"/>
      <c r="T143" s="10"/>
      <c r="U143" s="10"/>
      <c r="V143" s="10"/>
      <c r="W143" s="10"/>
      <c r="X143" s="10"/>
    </row>
    <row r="144" spans="14:24" ht="26.25">
      <c r="N144" s="135"/>
      <c r="O144" s="51"/>
      <c r="R144" s="134"/>
      <c r="S144" s="9"/>
      <c r="T144" s="10"/>
      <c r="U144" s="10"/>
      <c r="V144" s="10"/>
      <c r="W144" s="10"/>
      <c r="X144" s="10"/>
    </row>
    <row r="145" spans="14:24" ht="26.25">
      <c r="N145" s="135"/>
      <c r="O145" s="51"/>
      <c r="R145" s="134"/>
      <c r="S145" s="9"/>
      <c r="T145" s="10"/>
      <c r="U145" s="10"/>
      <c r="V145" s="10"/>
      <c r="W145" s="10"/>
      <c r="X145" s="10"/>
    </row>
    <row r="146" spans="14:24" ht="26.25">
      <c r="N146" s="135"/>
      <c r="O146" s="51"/>
      <c r="R146" s="134"/>
      <c r="S146" s="9"/>
      <c r="T146" s="10"/>
      <c r="U146" s="10"/>
      <c r="V146" s="10"/>
      <c r="W146" s="10"/>
      <c r="X146" s="10"/>
    </row>
    <row r="147" spans="14:24" ht="26.25">
      <c r="N147" s="135"/>
      <c r="O147" s="51"/>
      <c r="R147" s="134"/>
      <c r="S147" s="9"/>
      <c r="T147" s="10"/>
      <c r="U147" s="10"/>
      <c r="V147" s="10"/>
      <c r="W147" s="10"/>
      <c r="X147" s="10"/>
    </row>
    <row r="148" spans="14:24" ht="26.25">
      <c r="N148" s="135"/>
      <c r="O148" s="51"/>
      <c r="R148" s="134"/>
      <c r="S148" s="9"/>
      <c r="T148" s="10"/>
      <c r="U148" s="10"/>
      <c r="V148" s="10"/>
      <c r="W148" s="10"/>
      <c r="X148" s="10"/>
    </row>
    <row r="149" spans="14:24" ht="26.25">
      <c r="N149" s="135"/>
      <c r="O149" s="51"/>
      <c r="R149" s="134"/>
      <c r="S149" s="9"/>
      <c r="T149" s="10"/>
      <c r="U149" s="10"/>
      <c r="V149" s="10"/>
      <c r="W149" s="10"/>
      <c r="X149" s="10"/>
    </row>
    <row r="150" spans="14:24" ht="26.25">
      <c r="N150" s="135"/>
      <c r="O150" s="51"/>
      <c r="R150" s="134"/>
      <c r="S150" s="9"/>
      <c r="T150" s="10"/>
      <c r="U150" s="10"/>
      <c r="V150" s="10"/>
      <c r="W150" s="10"/>
      <c r="X150" s="10"/>
    </row>
    <row r="151" spans="14:24" ht="26.25">
      <c r="N151" s="135"/>
      <c r="O151" s="51"/>
      <c r="R151" s="134"/>
      <c r="S151" s="9"/>
      <c r="T151" s="10"/>
      <c r="U151" s="10"/>
      <c r="V151" s="10"/>
      <c r="W151" s="10"/>
      <c r="X151" s="10"/>
    </row>
    <row r="152" spans="14:24" ht="26.25">
      <c r="N152" s="135"/>
      <c r="O152" s="51"/>
      <c r="R152" s="134"/>
      <c r="S152" s="9"/>
      <c r="T152" s="10"/>
      <c r="U152" s="10"/>
      <c r="V152" s="10"/>
      <c r="W152" s="10"/>
      <c r="X152" s="10"/>
    </row>
    <row r="153" spans="14:24" ht="26.25">
      <c r="N153" s="135"/>
      <c r="O153" s="51"/>
      <c r="R153" s="134"/>
      <c r="S153" s="9"/>
      <c r="T153" s="10"/>
      <c r="U153" s="10"/>
      <c r="V153" s="10"/>
      <c r="W153" s="10"/>
      <c r="X153" s="10"/>
    </row>
    <row r="154" spans="14:24" ht="26.25">
      <c r="N154" s="135"/>
      <c r="O154" s="51"/>
      <c r="R154" s="134"/>
      <c r="S154" s="9"/>
      <c r="T154" s="10"/>
      <c r="U154" s="10"/>
      <c r="V154" s="10"/>
      <c r="W154" s="10"/>
      <c r="X154" s="10"/>
    </row>
    <row r="155" spans="14:24" ht="26.25">
      <c r="N155" s="135"/>
      <c r="O155" s="51"/>
      <c r="R155" s="134"/>
      <c r="S155" s="9"/>
      <c r="T155" s="10"/>
      <c r="U155" s="10"/>
      <c r="V155" s="10"/>
      <c r="W155" s="10"/>
      <c r="X155" s="10"/>
    </row>
    <row r="156" spans="14:24" ht="26.25">
      <c r="N156" s="135"/>
      <c r="O156" s="51"/>
      <c r="R156" s="134"/>
      <c r="S156" s="9"/>
      <c r="T156" s="10"/>
      <c r="U156" s="10"/>
      <c r="V156" s="10"/>
      <c r="W156" s="10"/>
      <c r="X156" s="10"/>
    </row>
    <row r="157" spans="14:24" ht="26.25">
      <c r="N157" s="135"/>
      <c r="O157" s="51"/>
      <c r="R157" s="134"/>
      <c r="S157" s="9"/>
      <c r="T157" s="10"/>
      <c r="U157" s="10"/>
      <c r="V157" s="10"/>
      <c r="W157" s="10"/>
      <c r="X157" s="10"/>
    </row>
    <row r="158" spans="14:24" ht="26.25">
      <c r="N158" s="135"/>
      <c r="O158" s="51"/>
      <c r="R158" s="134"/>
      <c r="S158" s="9"/>
      <c r="T158" s="10"/>
      <c r="U158" s="10"/>
      <c r="V158" s="10"/>
      <c r="W158" s="10"/>
      <c r="X158" s="10"/>
    </row>
    <row r="159" spans="14:24" ht="26.25">
      <c r="N159" s="135"/>
      <c r="O159" s="51"/>
      <c r="R159" s="134"/>
      <c r="S159" s="9"/>
      <c r="T159" s="10"/>
      <c r="U159" s="10"/>
      <c r="V159" s="10"/>
      <c r="W159" s="10"/>
      <c r="X159" s="10"/>
    </row>
    <row r="160" spans="14:24" ht="26.25">
      <c r="N160" s="135"/>
      <c r="O160" s="51"/>
      <c r="R160" s="134"/>
      <c r="S160" s="9"/>
      <c r="T160" s="10"/>
      <c r="U160" s="10"/>
      <c r="V160" s="10"/>
      <c r="W160" s="10"/>
      <c r="X160" s="10"/>
    </row>
    <row r="161" spans="14:24" ht="26.25">
      <c r="N161" s="135"/>
      <c r="O161" s="51"/>
      <c r="R161" s="134"/>
      <c r="S161" s="9"/>
      <c r="T161" s="10"/>
      <c r="U161" s="10"/>
      <c r="V161" s="10"/>
      <c r="W161" s="10"/>
      <c r="X161" s="10"/>
    </row>
    <row r="162" spans="14:24" ht="26.25">
      <c r="N162" s="135"/>
      <c r="O162" s="51"/>
      <c r="R162" s="134"/>
      <c r="S162" s="9"/>
      <c r="T162" s="10"/>
      <c r="U162" s="10"/>
      <c r="V162" s="10"/>
      <c r="W162" s="10"/>
      <c r="X162" s="10"/>
    </row>
    <row r="163" spans="14:24" ht="26.25">
      <c r="N163" s="135"/>
      <c r="O163" s="51"/>
      <c r="R163" s="134"/>
      <c r="S163" s="9"/>
      <c r="T163" s="10"/>
      <c r="U163" s="10"/>
      <c r="V163" s="10"/>
      <c r="W163" s="10"/>
      <c r="X163" s="10"/>
    </row>
    <row r="164" spans="14:24" ht="26.25">
      <c r="N164" s="135"/>
      <c r="O164" s="51"/>
      <c r="R164" s="134"/>
      <c r="S164" s="9"/>
      <c r="T164" s="10"/>
      <c r="U164" s="10"/>
      <c r="V164" s="10"/>
      <c r="W164" s="10"/>
      <c r="X164" s="10"/>
    </row>
    <row r="165" spans="14:24" ht="26.25">
      <c r="N165" s="135"/>
      <c r="O165" s="51"/>
      <c r="R165" s="134"/>
      <c r="S165" s="9"/>
      <c r="T165" s="10"/>
      <c r="U165" s="10"/>
      <c r="V165" s="10"/>
      <c r="W165" s="10"/>
      <c r="X165" s="10"/>
    </row>
    <row r="166" spans="14:24" ht="26.25">
      <c r="N166" s="135"/>
      <c r="O166" s="51"/>
      <c r="R166" s="134"/>
      <c r="S166" s="9"/>
      <c r="T166" s="10"/>
      <c r="U166" s="10"/>
      <c r="V166" s="10"/>
      <c r="W166" s="10"/>
      <c r="X166" s="10"/>
    </row>
    <row r="167" spans="14:24" ht="26.25">
      <c r="N167" s="135"/>
      <c r="O167" s="51"/>
      <c r="R167" s="134"/>
      <c r="S167" s="9"/>
      <c r="T167" s="10"/>
      <c r="U167" s="10"/>
      <c r="V167" s="10"/>
      <c r="W167" s="10"/>
      <c r="X167" s="10"/>
    </row>
    <row r="168" spans="14:24" ht="26.25">
      <c r="N168" s="135"/>
      <c r="O168" s="51"/>
      <c r="R168" s="134"/>
      <c r="S168" s="9"/>
      <c r="T168" s="10"/>
      <c r="U168" s="10"/>
      <c r="V168" s="10"/>
      <c r="W168" s="10"/>
      <c r="X168" s="10"/>
    </row>
    <row r="169" spans="14:24" ht="26.25">
      <c r="N169" s="135"/>
      <c r="O169" s="51"/>
      <c r="R169" s="134"/>
      <c r="S169" s="9"/>
      <c r="T169" s="10"/>
      <c r="U169" s="10"/>
      <c r="V169" s="10"/>
      <c r="W169" s="10"/>
      <c r="X169" s="10"/>
    </row>
    <row r="170" spans="14:24" ht="26.25">
      <c r="N170" s="135"/>
      <c r="O170" s="51"/>
      <c r="R170" s="134"/>
      <c r="S170" s="9"/>
      <c r="T170" s="10"/>
      <c r="U170" s="10"/>
      <c r="V170" s="10"/>
      <c r="W170" s="10"/>
      <c r="X170" s="10"/>
    </row>
    <row r="171" spans="14:24" ht="26.25">
      <c r="N171" s="135"/>
      <c r="O171" s="51"/>
      <c r="R171" s="134"/>
      <c r="S171" s="9"/>
      <c r="T171" s="10"/>
      <c r="U171" s="10"/>
      <c r="V171" s="10"/>
      <c r="W171" s="10"/>
      <c r="X171" s="10"/>
    </row>
    <row r="172" spans="14:24" ht="26.25">
      <c r="N172" s="135"/>
      <c r="O172" s="51"/>
      <c r="R172" s="134"/>
      <c r="S172" s="9"/>
      <c r="T172" s="10"/>
      <c r="U172" s="10"/>
      <c r="V172" s="10"/>
      <c r="W172" s="10"/>
      <c r="X172" s="10"/>
    </row>
    <row r="173" spans="14:24" ht="26.25">
      <c r="N173" s="135"/>
      <c r="O173" s="51"/>
      <c r="R173" s="134"/>
      <c r="S173" s="9"/>
      <c r="T173" s="10"/>
      <c r="U173" s="10"/>
      <c r="V173" s="10"/>
      <c r="W173" s="10"/>
      <c r="X173" s="10"/>
    </row>
    <row r="174" spans="14:24" ht="26.25">
      <c r="N174" s="135"/>
      <c r="O174" s="51"/>
      <c r="R174" s="134"/>
      <c r="S174" s="9"/>
      <c r="T174" s="10"/>
      <c r="U174" s="10"/>
      <c r="V174" s="10"/>
      <c r="W174" s="10"/>
      <c r="X174" s="10"/>
    </row>
    <row r="175" spans="14:24" ht="26.25">
      <c r="N175" s="135"/>
      <c r="O175" s="51"/>
      <c r="R175" s="134"/>
      <c r="S175" s="9"/>
      <c r="T175" s="10"/>
      <c r="U175" s="10"/>
      <c r="V175" s="10"/>
      <c r="W175" s="10"/>
      <c r="X175" s="10"/>
    </row>
    <row r="176" spans="14:24" ht="26.25">
      <c r="N176" s="135"/>
      <c r="O176" s="51"/>
      <c r="R176" s="134"/>
      <c r="S176" s="9"/>
      <c r="T176" s="10"/>
      <c r="U176" s="10"/>
      <c r="V176" s="10"/>
      <c r="W176" s="10"/>
      <c r="X176" s="10"/>
    </row>
    <row r="177" spans="14:24" ht="26.25">
      <c r="N177" s="135"/>
      <c r="O177" s="51"/>
      <c r="R177" s="134"/>
      <c r="S177" s="9"/>
      <c r="T177" s="10"/>
      <c r="U177" s="10"/>
      <c r="V177" s="10"/>
      <c r="W177" s="10"/>
      <c r="X177" s="10"/>
    </row>
    <row r="178" spans="14:24" ht="26.25">
      <c r="N178" s="135"/>
      <c r="O178" s="51"/>
      <c r="R178" s="134"/>
      <c r="S178" s="9"/>
      <c r="T178" s="10"/>
      <c r="U178" s="10"/>
      <c r="V178" s="10"/>
      <c r="W178" s="10"/>
      <c r="X178" s="10"/>
    </row>
    <row r="179" spans="14:24" ht="26.25">
      <c r="N179" s="135"/>
      <c r="O179" s="51"/>
      <c r="R179" s="134"/>
      <c r="S179" s="9"/>
      <c r="T179" s="10"/>
      <c r="U179" s="10"/>
      <c r="V179" s="10"/>
      <c r="W179" s="10"/>
      <c r="X179" s="10"/>
    </row>
    <row r="180" spans="14:24" ht="26.25">
      <c r="N180" s="135"/>
      <c r="O180" s="51"/>
      <c r="R180" s="134"/>
      <c r="S180" s="9"/>
      <c r="T180" s="10"/>
      <c r="U180" s="10"/>
      <c r="V180" s="10"/>
      <c r="W180" s="10"/>
      <c r="X180" s="10"/>
    </row>
    <row r="181" spans="14:24" ht="26.25">
      <c r="N181" s="135"/>
      <c r="O181" s="51"/>
      <c r="R181" s="134"/>
      <c r="S181" s="9"/>
      <c r="T181" s="10"/>
      <c r="U181" s="10"/>
      <c r="V181" s="10"/>
      <c r="W181" s="10"/>
      <c r="X181" s="10"/>
    </row>
    <row r="182" spans="14:24" ht="26.25">
      <c r="N182" s="135"/>
      <c r="O182" s="51"/>
      <c r="R182" s="134"/>
      <c r="S182" s="9"/>
      <c r="T182" s="10"/>
      <c r="U182" s="10"/>
      <c r="V182" s="10"/>
      <c r="W182" s="10"/>
      <c r="X182" s="10"/>
    </row>
    <row r="183" spans="14:24" ht="26.25">
      <c r="N183" s="135"/>
      <c r="O183" s="51"/>
      <c r="R183" s="134"/>
      <c r="S183" s="9"/>
      <c r="T183" s="10"/>
      <c r="U183" s="10"/>
      <c r="V183" s="10"/>
      <c r="W183" s="10"/>
      <c r="X183" s="10"/>
    </row>
    <row r="184" spans="14:24" ht="26.25">
      <c r="N184" s="135"/>
      <c r="O184" s="51"/>
      <c r="R184" s="134"/>
      <c r="S184" s="9"/>
      <c r="T184" s="10"/>
      <c r="U184" s="10"/>
      <c r="V184" s="10"/>
      <c r="W184" s="10"/>
      <c r="X184" s="10"/>
    </row>
    <row r="185" spans="14:24" ht="26.25">
      <c r="N185" s="135"/>
      <c r="O185" s="51"/>
      <c r="R185" s="134"/>
      <c r="S185" s="9"/>
      <c r="T185" s="10"/>
      <c r="U185" s="10"/>
      <c r="V185" s="10"/>
      <c r="W185" s="10"/>
      <c r="X185" s="10"/>
    </row>
    <row r="186" spans="14:24" ht="26.25">
      <c r="N186" s="135"/>
      <c r="O186" s="51"/>
      <c r="R186" s="134"/>
      <c r="S186" s="9"/>
      <c r="T186" s="10"/>
      <c r="U186" s="10"/>
      <c r="V186" s="10"/>
      <c r="W186" s="10"/>
      <c r="X186" s="10"/>
    </row>
    <row r="187" spans="14:24" ht="26.25">
      <c r="N187" s="135"/>
      <c r="O187" s="51"/>
      <c r="R187" s="134"/>
      <c r="S187" s="9"/>
      <c r="T187" s="10"/>
      <c r="U187" s="10"/>
      <c r="V187" s="10"/>
      <c r="W187" s="10"/>
      <c r="X187" s="10"/>
    </row>
    <row r="188" spans="14:24" ht="26.25">
      <c r="N188" s="135"/>
      <c r="O188" s="51"/>
      <c r="R188" s="134"/>
      <c r="S188" s="9"/>
      <c r="T188" s="10"/>
      <c r="U188" s="10"/>
      <c r="V188" s="10"/>
      <c r="W188" s="10"/>
      <c r="X188" s="10"/>
    </row>
    <row r="189" spans="14:24" ht="26.25">
      <c r="N189" s="135"/>
      <c r="O189" s="51"/>
      <c r="R189" s="134"/>
      <c r="S189" s="9"/>
      <c r="T189" s="10"/>
      <c r="U189" s="10"/>
      <c r="V189" s="10"/>
      <c r="W189" s="10"/>
      <c r="X189" s="10"/>
    </row>
    <row r="190" spans="14:24" ht="26.25">
      <c r="N190" s="135"/>
      <c r="O190" s="51"/>
      <c r="R190" s="134"/>
      <c r="S190" s="9"/>
      <c r="T190" s="10"/>
      <c r="U190" s="10"/>
      <c r="V190" s="10"/>
      <c r="W190" s="10"/>
      <c r="X190" s="10"/>
    </row>
    <row r="191" spans="14:24" ht="26.25">
      <c r="N191" s="135"/>
      <c r="O191" s="51"/>
      <c r="R191" s="134"/>
      <c r="S191" s="9"/>
      <c r="T191" s="10"/>
      <c r="U191" s="10"/>
      <c r="V191" s="10"/>
      <c r="W191" s="10"/>
      <c r="X191" s="10"/>
    </row>
    <row r="192" spans="14:24" ht="26.25">
      <c r="N192" s="135"/>
      <c r="O192" s="51"/>
      <c r="R192" s="134"/>
      <c r="S192" s="9"/>
      <c r="T192" s="10"/>
      <c r="U192" s="10"/>
      <c r="V192" s="10"/>
      <c r="W192" s="10"/>
      <c r="X192" s="10"/>
    </row>
    <row r="193" spans="14:24" ht="26.25">
      <c r="N193" s="135"/>
      <c r="O193" s="51"/>
      <c r="R193" s="134"/>
      <c r="S193" s="9"/>
      <c r="T193" s="10"/>
      <c r="U193" s="10"/>
      <c r="V193" s="10"/>
      <c r="W193" s="10"/>
      <c r="X193" s="10"/>
    </row>
    <row r="194" spans="14:24" ht="26.25">
      <c r="N194" s="135"/>
      <c r="O194" s="51"/>
      <c r="R194" s="134"/>
      <c r="S194" s="9"/>
      <c r="T194" s="10"/>
      <c r="U194" s="10"/>
      <c r="V194" s="10"/>
      <c r="W194" s="10"/>
      <c r="X194" s="10"/>
    </row>
    <row r="195" spans="14:24" ht="26.25">
      <c r="N195" s="135"/>
      <c r="O195" s="51"/>
      <c r="R195" s="134"/>
      <c r="S195" s="9"/>
      <c r="T195" s="10"/>
      <c r="U195" s="10"/>
      <c r="V195" s="10"/>
      <c r="W195" s="10"/>
      <c r="X195" s="10"/>
    </row>
    <row r="196" spans="14:24" ht="26.25">
      <c r="N196" s="135"/>
      <c r="O196" s="51"/>
      <c r="R196" s="134"/>
      <c r="S196" s="9"/>
      <c r="T196" s="10"/>
      <c r="U196" s="10"/>
      <c r="V196" s="10"/>
      <c r="W196" s="10"/>
      <c r="X196" s="10"/>
    </row>
    <row r="197" spans="14:24" ht="26.25">
      <c r="N197" s="135"/>
      <c r="O197" s="51"/>
      <c r="R197" s="134"/>
      <c r="S197" s="9"/>
      <c r="T197" s="10"/>
      <c r="U197" s="10"/>
      <c r="V197" s="10"/>
      <c r="W197" s="10"/>
      <c r="X197" s="10"/>
    </row>
    <row r="198" spans="14:24" ht="26.25">
      <c r="N198" s="135"/>
      <c r="O198" s="51"/>
      <c r="R198" s="134"/>
      <c r="S198" s="9"/>
      <c r="T198" s="10"/>
      <c r="U198" s="10"/>
      <c r="V198" s="10"/>
      <c r="W198" s="10"/>
      <c r="X198" s="10"/>
    </row>
    <row r="199" spans="14:24" ht="26.25">
      <c r="N199" s="135"/>
      <c r="O199" s="51"/>
      <c r="R199" s="134"/>
      <c r="S199" s="9"/>
      <c r="T199" s="10"/>
      <c r="U199" s="10"/>
      <c r="V199" s="10"/>
      <c r="W199" s="10"/>
      <c r="X199" s="10"/>
    </row>
    <row r="200" spans="14:24" ht="26.25">
      <c r="N200" s="135"/>
      <c r="O200" s="51"/>
      <c r="R200" s="134"/>
      <c r="S200" s="9"/>
      <c r="T200" s="10"/>
      <c r="U200" s="10"/>
      <c r="V200" s="10"/>
      <c r="W200" s="10"/>
      <c r="X200" s="10"/>
    </row>
    <row r="201" spans="14:24" ht="26.25">
      <c r="N201" s="135"/>
      <c r="O201" s="51"/>
      <c r="R201" s="134"/>
      <c r="S201" s="9"/>
      <c r="T201" s="10"/>
      <c r="U201" s="10"/>
      <c r="V201" s="10"/>
      <c r="W201" s="10"/>
      <c r="X201" s="10"/>
    </row>
    <row r="202" spans="14:24" ht="26.25">
      <c r="N202" s="135"/>
      <c r="O202" s="51"/>
      <c r="R202" s="134"/>
      <c r="S202" s="9"/>
      <c r="T202" s="10"/>
      <c r="U202" s="10"/>
      <c r="V202" s="10"/>
      <c r="W202" s="10"/>
      <c r="X202" s="10"/>
    </row>
    <row r="203" spans="14:24" ht="26.25">
      <c r="N203" s="135"/>
      <c r="O203" s="51"/>
      <c r="R203" s="134"/>
      <c r="S203" s="9"/>
      <c r="T203" s="10"/>
      <c r="U203" s="10"/>
      <c r="V203" s="10"/>
      <c r="W203" s="10"/>
      <c r="X203" s="10"/>
    </row>
    <row r="204" spans="14:24" ht="26.25">
      <c r="N204" s="135"/>
      <c r="O204" s="51"/>
      <c r="R204" s="134"/>
      <c r="S204" s="9"/>
      <c r="T204" s="10"/>
      <c r="U204" s="10"/>
      <c r="V204" s="10"/>
      <c r="W204" s="10"/>
      <c r="X204" s="10"/>
    </row>
    <row r="205" spans="14:24" ht="26.25">
      <c r="N205" s="135"/>
      <c r="O205" s="51"/>
      <c r="R205" s="134"/>
      <c r="S205" s="9"/>
      <c r="T205" s="10"/>
      <c r="U205" s="10"/>
      <c r="V205" s="10"/>
      <c r="W205" s="10"/>
      <c r="X205" s="10"/>
    </row>
    <row r="206" spans="14:24" ht="26.25">
      <c r="N206" s="135"/>
      <c r="O206" s="51"/>
      <c r="R206" s="134"/>
      <c r="S206" s="9"/>
      <c r="T206" s="10"/>
      <c r="U206" s="10"/>
      <c r="V206" s="10"/>
      <c r="W206" s="10"/>
      <c r="X206" s="10"/>
    </row>
    <row r="207" spans="14:24" ht="26.25">
      <c r="N207" s="135"/>
      <c r="O207" s="51"/>
      <c r="R207" s="134"/>
      <c r="S207" s="9"/>
      <c r="T207" s="10"/>
      <c r="U207" s="10"/>
      <c r="V207" s="10"/>
      <c r="W207" s="10"/>
      <c r="X207" s="10"/>
    </row>
    <row r="208" spans="14:24" ht="26.25">
      <c r="N208" s="135"/>
      <c r="O208" s="51"/>
      <c r="R208" s="134"/>
      <c r="S208" s="9"/>
      <c r="T208" s="10"/>
      <c r="U208" s="10"/>
      <c r="V208" s="10"/>
      <c r="W208" s="10"/>
      <c r="X208" s="10"/>
    </row>
    <row r="209" spans="14:24" ht="26.25">
      <c r="N209" s="135"/>
      <c r="O209" s="51"/>
      <c r="R209" s="134"/>
      <c r="S209" s="9"/>
      <c r="T209" s="10"/>
      <c r="U209" s="10"/>
      <c r="V209" s="10"/>
      <c r="W209" s="10"/>
      <c r="X209" s="10"/>
    </row>
    <row r="210" spans="14:24" ht="26.25">
      <c r="N210" s="135"/>
      <c r="O210" s="51"/>
      <c r="R210" s="134"/>
      <c r="S210" s="9"/>
      <c r="T210" s="10"/>
      <c r="U210" s="10"/>
      <c r="V210" s="10"/>
      <c r="W210" s="10"/>
      <c r="X210" s="10"/>
    </row>
    <row r="211" spans="14:24" ht="26.25">
      <c r="N211" s="135"/>
      <c r="O211" s="51"/>
      <c r="R211" s="134"/>
      <c r="S211" s="9"/>
      <c r="T211" s="10"/>
      <c r="U211" s="10"/>
      <c r="V211" s="10"/>
      <c r="W211" s="10"/>
      <c r="X211" s="10"/>
    </row>
    <row r="212" spans="14:24" ht="26.25">
      <c r="N212" s="135"/>
      <c r="O212" s="51"/>
      <c r="R212" s="134"/>
      <c r="S212" s="9"/>
      <c r="T212" s="10"/>
      <c r="U212" s="10"/>
      <c r="V212" s="10"/>
      <c r="W212" s="10"/>
      <c r="X212" s="10"/>
    </row>
    <row r="213" spans="14:24" ht="26.25">
      <c r="N213" s="135"/>
      <c r="O213" s="51"/>
      <c r="R213" s="134"/>
      <c r="S213" s="9"/>
      <c r="T213" s="10"/>
      <c r="U213" s="10"/>
      <c r="V213" s="10"/>
      <c r="W213" s="10"/>
      <c r="X213" s="10"/>
    </row>
    <row r="214" spans="14:24" ht="26.25">
      <c r="N214" s="135"/>
      <c r="O214" s="51"/>
      <c r="R214" s="134"/>
      <c r="S214" s="9"/>
      <c r="T214" s="10"/>
      <c r="U214" s="10"/>
      <c r="V214" s="10"/>
      <c r="W214" s="10"/>
      <c r="X214" s="10"/>
    </row>
    <row r="215" spans="14:24" ht="26.25">
      <c r="N215" s="135"/>
      <c r="O215" s="51"/>
      <c r="R215" s="134"/>
      <c r="S215" s="9"/>
      <c r="T215" s="10"/>
      <c r="U215" s="10"/>
      <c r="V215" s="10"/>
      <c r="W215" s="10"/>
      <c r="X215" s="10"/>
    </row>
    <row r="216" spans="14:24" ht="26.25">
      <c r="N216" s="135"/>
      <c r="O216" s="51"/>
      <c r="R216" s="134"/>
      <c r="S216" s="9"/>
      <c r="T216" s="10"/>
      <c r="U216" s="10"/>
      <c r="V216" s="10"/>
      <c r="W216" s="10"/>
      <c r="X216" s="10"/>
    </row>
    <row r="217" spans="14:24" ht="26.25">
      <c r="N217" s="135"/>
      <c r="O217" s="51"/>
      <c r="R217" s="134"/>
      <c r="S217" s="9"/>
      <c r="T217" s="10"/>
      <c r="U217" s="10"/>
      <c r="V217" s="10"/>
      <c r="W217" s="10"/>
      <c r="X217" s="10"/>
    </row>
    <row r="218" spans="14:24" ht="26.25">
      <c r="N218" s="135"/>
      <c r="O218" s="51"/>
      <c r="R218" s="134"/>
      <c r="S218" s="9"/>
      <c r="T218" s="10"/>
      <c r="U218" s="10"/>
      <c r="V218" s="10"/>
      <c r="W218" s="10"/>
      <c r="X218" s="10"/>
    </row>
    <row r="219" spans="14:24" ht="26.25">
      <c r="N219" s="135"/>
      <c r="O219" s="51"/>
      <c r="R219" s="134"/>
      <c r="S219" s="9"/>
      <c r="T219" s="10"/>
      <c r="U219" s="10"/>
      <c r="V219" s="10"/>
      <c r="W219" s="10"/>
      <c r="X219" s="10"/>
    </row>
    <row r="220" spans="14:24" ht="26.25">
      <c r="N220" s="135"/>
      <c r="O220" s="51"/>
      <c r="R220" s="134"/>
      <c r="S220" s="9"/>
      <c r="T220" s="10"/>
      <c r="U220" s="10"/>
      <c r="V220" s="10"/>
      <c r="W220" s="10"/>
      <c r="X220" s="10"/>
    </row>
    <row r="221" spans="14:24" ht="26.25">
      <c r="N221" s="135"/>
      <c r="O221" s="51"/>
      <c r="R221" s="134"/>
      <c r="S221" s="9"/>
      <c r="T221" s="10"/>
      <c r="U221" s="10"/>
      <c r="V221" s="10"/>
      <c r="W221" s="10"/>
      <c r="X221" s="10"/>
    </row>
    <row r="222" spans="14:24" ht="26.25">
      <c r="N222" s="135"/>
      <c r="O222" s="51"/>
      <c r="R222" s="134"/>
      <c r="S222" s="9"/>
      <c r="T222" s="10"/>
      <c r="U222" s="10"/>
      <c r="V222" s="10"/>
      <c r="W222" s="10"/>
      <c r="X222" s="10"/>
    </row>
    <row r="223" spans="14:24" ht="26.25">
      <c r="N223" s="135"/>
      <c r="O223" s="51"/>
      <c r="R223" s="134"/>
      <c r="S223" s="9"/>
      <c r="T223" s="10"/>
      <c r="U223" s="10"/>
      <c r="V223" s="10"/>
      <c r="W223" s="10"/>
      <c r="X223" s="10"/>
    </row>
    <row r="224" spans="14:24" ht="26.25">
      <c r="N224" s="135"/>
      <c r="O224" s="51"/>
      <c r="R224" s="134"/>
      <c r="S224" s="9"/>
      <c r="T224" s="10"/>
      <c r="U224" s="10"/>
      <c r="V224" s="10"/>
      <c r="W224" s="10"/>
      <c r="X224" s="10"/>
    </row>
    <row r="225" spans="14:24" ht="26.25">
      <c r="N225" s="135"/>
      <c r="O225" s="51"/>
      <c r="R225" s="134"/>
      <c r="S225" s="9"/>
      <c r="T225" s="10"/>
      <c r="U225" s="10"/>
      <c r="V225" s="10"/>
      <c r="W225" s="10"/>
      <c r="X225" s="10"/>
    </row>
    <row r="226" spans="14:24" ht="26.25">
      <c r="N226" s="135"/>
      <c r="O226" s="51"/>
      <c r="R226" s="134"/>
      <c r="S226" s="9"/>
      <c r="T226" s="10"/>
      <c r="U226" s="10"/>
      <c r="V226" s="10"/>
      <c r="W226" s="10"/>
      <c r="X226" s="10"/>
    </row>
    <row r="227" spans="14:24" ht="26.25">
      <c r="N227" s="135"/>
      <c r="O227" s="51"/>
      <c r="R227" s="134"/>
      <c r="S227" s="9"/>
      <c r="T227" s="10"/>
      <c r="U227" s="10"/>
      <c r="V227" s="10"/>
      <c r="W227" s="10"/>
      <c r="X227" s="10"/>
    </row>
    <row r="228" spans="14:24" ht="26.25">
      <c r="N228" s="135"/>
      <c r="O228" s="51"/>
      <c r="R228" s="134"/>
      <c r="S228" s="9"/>
      <c r="T228" s="10"/>
      <c r="U228" s="10"/>
      <c r="V228" s="10"/>
      <c r="W228" s="10"/>
      <c r="X228" s="10"/>
    </row>
    <row r="229" spans="14:24" ht="26.25">
      <c r="N229" s="135"/>
      <c r="O229" s="51"/>
      <c r="R229" s="134"/>
      <c r="S229" s="9"/>
      <c r="T229" s="10"/>
      <c r="U229" s="10"/>
      <c r="V229" s="10"/>
      <c r="W229" s="10"/>
      <c r="X229" s="10"/>
    </row>
    <row r="230" spans="14:24" ht="26.25">
      <c r="N230" s="135"/>
      <c r="O230" s="51"/>
      <c r="R230" s="134"/>
      <c r="S230" s="9"/>
      <c r="T230" s="10"/>
      <c r="U230" s="10"/>
      <c r="V230" s="10"/>
      <c r="W230" s="10"/>
      <c r="X230" s="10"/>
    </row>
    <row r="231" spans="14:24" ht="26.25">
      <c r="N231" s="135"/>
      <c r="O231" s="51"/>
      <c r="R231" s="134"/>
      <c r="S231" s="9"/>
      <c r="T231" s="10"/>
      <c r="U231" s="10"/>
      <c r="V231" s="10"/>
      <c r="W231" s="10"/>
      <c r="X231" s="10"/>
    </row>
    <row r="232" spans="14:24" ht="26.25">
      <c r="N232" s="135"/>
      <c r="O232" s="51"/>
      <c r="R232" s="134"/>
      <c r="S232" s="9"/>
      <c r="T232" s="10"/>
      <c r="U232" s="10"/>
      <c r="V232" s="10"/>
      <c r="W232" s="10"/>
      <c r="X232" s="10"/>
    </row>
    <row r="233" spans="14:24" ht="26.25">
      <c r="N233" s="135"/>
      <c r="O233" s="51"/>
      <c r="R233" s="134"/>
      <c r="S233" s="9"/>
      <c r="T233" s="10"/>
      <c r="U233" s="10"/>
      <c r="V233" s="10"/>
      <c r="W233" s="10"/>
      <c r="X233" s="10"/>
    </row>
    <row r="234" spans="14:24" ht="26.25">
      <c r="N234" s="135"/>
      <c r="O234" s="51"/>
      <c r="R234" s="134"/>
      <c r="S234" s="9"/>
      <c r="T234" s="10"/>
      <c r="U234" s="10"/>
      <c r="V234" s="10"/>
      <c r="W234" s="10"/>
      <c r="X234" s="10"/>
    </row>
    <row r="235" spans="14:24" ht="26.25">
      <c r="N235" s="135"/>
      <c r="O235" s="51"/>
      <c r="R235" s="134"/>
      <c r="S235" s="9"/>
      <c r="T235" s="10"/>
      <c r="U235" s="10"/>
      <c r="V235" s="10"/>
      <c r="W235" s="10"/>
      <c r="X235" s="10"/>
    </row>
    <row r="236" spans="14:24" ht="26.25">
      <c r="N236" s="135"/>
      <c r="O236" s="51"/>
      <c r="R236" s="134"/>
      <c r="S236" s="9"/>
      <c r="T236" s="10"/>
      <c r="U236" s="10"/>
      <c r="V236" s="10"/>
      <c r="W236" s="10"/>
      <c r="X236" s="10"/>
    </row>
    <row r="237" spans="14:24" ht="26.25">
      <c r="N237" s="135"/>
      <c r="O237" s="51"/>
      <c r="R237" s="134"/>
      <c r="S237" s="9"/>
      <c r="T237" s="10"/>
      <c r="U237" s="10"/>
      <c r="V237" s="10"/>
      <c r="W237" s="10"/>
      <c r="X237" s="10"/>
    </row>
    <row r="238" spans="14:24" ht="26.25">
      <c r="N238" s="135"/>
      <c r="O238" s="51"/>
      <c r="R238" s="134"/>
      <c r="S238" s="9"/>
      <c r="T238" s="10"/>
      <c r="U238" s="10"/>
      <c r="V238" s="10"/>
      <c r="W238" s="10"/>
      <c r="X238" s="10"/>
    </row>
    <row r="239" spans="14:24" ht="26.25">
      <c r="N239" s="135"/>
      <c r="O239" s="51"/>
      <c r="R239" s="134"/>
      <c r="S239" s="9"/>
      <c r="T239" s="10"/>
      <c r="U239" s="10"/>
      <c r="V239" s="10"/>
      <c r="W239" s="10"/>
      <c r="X239" s="10"/>
    </row>
    <row r="240" spans="14:24" ht="26.25">
      <c r="N240" s="135"/>
      <c r="O240" s="51"/>
      <c r="R240" s="134"/>
      <c r="S240" s="9"/>
      <c r="T240" s="10"/>
      <c r="U240" s="10"/>
      <c r="V240" s="10"/>
      <c r="W240" s="10"/>
      <c r="X240" s="10"/>
    </row>
    <row r="241" spans="14:24" ht="26.25">
      <c r="N241" s="135"/>
      <c r="O241" s="51"/>
      <c r="R241" s="134"/>
      <c r="S241" s="9"/>
      <c r="T241" s="10"/>
      <c r="U241" s="10"/>
      <c r="V241" s="10"/>
      <c r="W241" s="10"/>
      <c r="X241" s="10"/>
    </row>
    <row r="242" spans="14:24" ht="26.25">
      <c r="N242" s="135"/>
      <c r="O242" s="51"/>
      <c r="R242" s="134"/>
      <c r="S242" s="9"/>
      <c r="T242" s="10"/>
      <c r="U242" s="10"/>
      <c r="V242" s="10"/>
      <c r="W242" s="10"/>
      <c r="X242" s="10"/>
    </row>
    <row r="243" spans="14:24" ht="26.25">
      <c r="N243" s="135"/>
      <c r="O243" s="51"/>
      <c r="R243" s="134"/>
      <c r="S243" s="9"/>
      <c r="T243" s="10"/>
      <c r="U243" s="10"/>
      <c r="V243" s="10"/>
      <c r="W243" s="10"/>
      <c r="X243" s="10"/>
    </row>
    <row r="244" spans="14:24" ht="26.25">
      <c r="N244" s="135"/>
      <c r="O244" s="51"/>
      <c r="R244" s="134"/>
      <c r="S244" s="9"/>
      <c r="T244" s="10"/>
      <c r="U244" s="10"/>
      <c r="V244" s="10"/>
      <c r="W244" s="10"/>
      <c r="X244" s="10"/>
    </row>
    <row r="245" spans="14:24" ht="26.25">
      <c r="N245" s="135"/>
      <c r="O245" s="51"/>
      <c r="R245" s="134"/>
      <c r="S245" s="9"/>
      <c r="T245" s="10"/>
      <c r="U245" s="10"/>
      <c r="V245" s="10"/>
      <c r="W245" s="10"/>
      <c r="X245" s="10"/>
    </row>
    <row r="246" spans="14:24" ht="26.25">
      <c r="N246" s="135"/>
      <c r="O246" s="51"/>
      <c r="R246" s="134"/>
      <c r="S246" s="9"/>
      <c r="T246" s="10"/>
      <c r="U246" s="10"/>
      <c r="V246" s="10"/>
      <c r="W246" s="10"/>
      <c r="X246" s="10"/>
    </row>
    <row r="247" spans="14:24" ht="26.25">
      <c r="N247" s="135"/>
      <c r="O247" s="51"/>
      <c r="R247" s="134"/>
      <c r="S247" s="9"/>
      <c r="T247" s="10"/>
      <c r="U247" s="10"/>
      <c r="V247" s="10"/>
      <c r="W247" s="10"/>
      <c r="X247" s="10"/>
    </row>
    <row r="248" spans="14:24" ht="26.25">
      <c r="N248" s="135"/>
      <c r="O248" s="51"/>
      <c r="R248" s="134"/>
      <c r="S248" s="9"/>
      <c r="T248" s="10"/>
      <c r="U248" s="10"/>
      <c r="V248" s="10"/>
      <c r="W248" s="10"/>
      <c r="X248" s="10"/>
    </row>
    <row r="249" spans="14:24" ht="26.25">
      <c r="N249" s="135"/>
      <c r="O249" s="51"/>
      <c r="R249" s="134"/>
      <c r="S249" s="9"/>
      <c r="T249" s="10"/>
      <c r="U249" s="10"/>
      <c r="V249" s="10"/>
      <c r="W249" s="10"/>
      <c r="X249" s="10"/>
    </row>
    <row r="250" spans="14:24" ht="26.25">
      <c r="N250" s="135"/>
      <c r="O250" s="51"/>
      <c r="R250" s="134"/>
      <c r="S250" s="9"/>
      <c r="T250" s="10"/>
      <c r="U250" s="10"/>
      <c r="V250" s="10"/>
      <c r="W250" s="10"/>
      <c r="X250" s="10"/>
    </row>
    <row r="251" spans="14:24" ht="26.25">
      <c r="N251" s="135"/>
      <c r="O251" s="51"/>
      <c r="R251" s="134"/>
      <c r="S251" s="9"/>
      <c r="T251" s="10"/>
      <c r="U251" s="10"/>
      <c r="V251" s="10"/>
      <c r="W251" s="10"/>
      <c r="X251" s="10"/>
    </row>
    <row r="252" spans="14:24" ht="26.25">
      <c r="N252" s="135"/>
      <c r="O252" s="51"/>
      <c r="R252" s="134"/>
      <c r="S252" s="9"/>
      <c r="T252" s="10"/>
      <c r="U252" s="10"/>
      <c r="V252" s="10"/>
      <c r="W252" s="10"/>
      <c r="X252" s="10"/>
    </row>
    <row r="253" spans="14:24" ht="26.25">
      <c r="N253" s="135"/>
      <c r="O253" s="51"/>
      <c r="R253" s="134"/>
      <c r="S253" s="9"/>
      <c r="T253" s="10"/>
      <c r="U253" s="10"/>
      <c r="V253" s="10"/>
      <c r="W253" s="10"/>
      <c r="X253" s="10"/>
    </row>
    <row r="254" spans="14:24" ht="26.25">
      <c r="N254" s="135"/>
      <c r="O254" s="51"/>
      <c r="R254" s="134"/>
      <c r="S254" s="9"/>
      <c r="T254" s="10"/>
      <c r="U254" s="10"/>
      <c r="V254" s="10"/>
      <c r="W254" s="10"/>
      <c r="X254" s="10"/>
    </row>
    <row r="255" spans="14:24" ht="26.25">
      <c r="N255" s="135"/>
      <c r="O255" s="51"/>
      <c r="R255" s="134"/>
      <c r="S255" s="9"/>
      <c r="T255" s="10"/>
      <c r="U255" s="10"/>
      <c r="V255" s="10"/>
      <c r="W255" s="10"/>
      <c r="X255" s="10"/>
    </row>
    <row r="256" spans="14:24" ht="26.25">
      <c r="N256" s="135"/>
      <c r="O256" s="51"/>
      <c r="R256" s="134"/>
      <c r="S256" s="9"/>
      <c r="T256" s="10"/>
      <c r="U256" s="10"/>
      <c r="V256" s="10"/>
      <c r="W256" s="10"/>
      <c r="X256" s="10"/>
    </row>
    <row r="257" spans="14:24" ht="26.25">
      <c r="N257" s="135"/>
      <c r="O257" s="51"/>
      <c r="R257" s="134"/>
      <c r="S257" s="9"/>
      <c r="T257" s="10"/>
      <c r="U257" s="10"/>
      <c r="V257" s="10"/>
      <c r="W257" s="10"/>
      <c r="X257" s="10"/>
    </row>
    <row r="258" spans="14:24" ht="26.25">
      <c r="N258" s="135"/>
      <c r="O258" s="51"/>
      <c r="R258" s="134"/>
      <c r="S258" s="9"/>
      <c r="T258" s="10"/>
      <c r="U258" s="10"/>
      <c r="V258" s="10"/>
      <c r="W258" s="10"/>
      <c r="X258" s="10"/>
    </row>
    <row r="259" spans="14:24" ht="26.25">
      <c r="N259" s="135"/>
      <c r="O259" s="51"/>
      <c r="R259" s="134"/>
      <c r="S259" s="9"/>
      <c r="T259" s="10"/>
      <c r="U259" s="10"/>
      <c r="V259" s="10"/>
      <c r="W259" s="10"/>
      <c r="X259" s="10"/>
    </row>
    <row r="260" spans="14:24" ht="26.25">
      <c r="N260" s="135"/>
      <c r="O260" s="51"/>
      <c r="R260" s="134"/>
      <c r="S260" s="9"/>
      <c r="T260" s="10"/>
      <c r="U260" s="10"/>
      <c r="V260" s="10"/>
      <c r="W260" s="10"/>
      <c r="X260" s="10"/>
    </row>
    <row r="261" spans="14:24" ht="26.25">
      <c r="N261" s="135"/>
      <c r="O261" s="51"/>
      <c r="R261" s="134"/>
      <c r="S261" s="9"/>
      <c r="T261" s="10"/>
      <c r="U261" s="10"/>
      <c r="V261" s="10"/>
      <c r="W261" s="10"/>
      <c r="X261" s="10"/>
    </row>
    <row r="262" spans="14:24" ht="26.25">
      <c r="N262" s="135"/>
      <c r="O262" s="51"/>
      <c r="R262" s="134"/>
      <c r="S262" s="9"/>
      <c r="T262" s="10"/>
      <c r="U262" s="10"/>
      <c r="V262" s="10"/>
      <c r="W262" s="10"/>
      <c r="X262" s="10"/>
    </row>
    <row r="263" spans="14:24" ht="26.25">
      <c r="N263" s="135"/>
      <c r="O263" s="51"/>
      <c r="R263" s="134"/>
      <c r="S263" s="9"/>
      <c r="T263" s="10"/>
      <c r="U263" s="10"/>
      <c r="V263" s="10"/>
      <c r="W263" s="10"/>
      <c r="X263" s="10"/>
    </row>
    <row r="264" spans="14:24" ht="26.25">
      <c r="N264" s="135"/>
      <c r="O264" s="51"/>
      <c r="R264" s="134"/>
      <c r="S264" s="9"/>
      <c r="T264" s="10"/>
      <c r="U264" s="10"/>
      <c r="V264" s="10"/>
      <c r="W264" s="10"/>
      <c r="X264" s="10"/>
    </row>
    <row r="265" spans="14:24" ht="26.25">
      <c r="N265" s="135"/>
      <c r="O265" s="51"/>
      <c r="R265" s="134"/>
      <c r="S265" s="9"/>
      <c r="T265" s="10"/>
      <c r="U265" s="10"/>
      <c r="V265" s="10"/>
      <c r="W265" s="10"/>
      <c r="X265" s="10"/>
    </row>
    <row r="266" spans="14:24" ht="26.25">
      <c r="N266" s="135"/>
      <c r="O266" s="51"/>
      <c r="R266" s="134"/>
      <c r="S266" s="9"/>
      <c r="T266" s="10"/>
      <c r="U266" s="10"/>
      <c r="V266" s="10"/>
      <c r="W266" s="10"/>
      <c r="X266" s="10"/>
    </row>
    <row r="267" spans="14:24" ht="26.25">
      <c r="N267" s="135"/>
      <c r="O267" s="51"/>
      <c r="R267" s="134"/>
      <c r="S267" s="9"/>
      <c r="T267" s="10"/>
      <c r="U267" s="10"/>
      <c r="V267" s="10"/>
      <c r="W267" s="10"/>
      <c r="X267" s="10"/>
    </row>
    <row r="268" spans="14:24" ht="26.25">
      <c r="N268" s="135"/>
      <c r="O268" s="51"/>
      <c r="R268" s="134"/>
      <c r="S268" s="9"/>
      <c r="T268" s="10"/>
      <c r="U268" s="10"/>
      <c r="V268" s="10"/>
      <c r="W268" s="10"/>
      <c r="X268" s="10"/>
    </row>
    <row r="269" spans="14:24" ht="26.25">
      <c r="N269" s="135"/>
      <c r="O269" s="51"/>
      <c r="R269" s="134"/>
      <c r="S269" s="9"/>
      <c r="T269" s="10"/>
      <c r="U269" s="10"/>
      <c r="V269" s="10"/>
      <c r="W269" s="10"/>
      <c r="X269" s="10"/>
    </row>
    <row r="270" spans="14:24" ht="26.25">
      <c r="N270" s="135"/>
      <c r="O270" s="51"/>
      <c r="R270" s="134"/>
      <c r="S270" s="9"/>
      <c r="T270" s="10"/>
      <c r="U270" s="10"/>
      <c r="V270" s="10"/>
      <c r="W270" s="10"/>
      <c r="X270" s="10"/>
    </row>
    <row r="271" spans="14:24" ht="26.25">
      <c r="N271" s="135"/>
      <c r="O271" s="51"/>
      <c r="R271" s="134"/>
      <c r="S271" s="9"/>
      <c r="T271" s="10"/>
      <c r="U271" s="10"/>
      <c r="V271" s="10"/>
      <c r="W271" s="10"/>
      <c r="X271" s="10"/>
    </row>
    <row r="272" spans="14:24" ht="26.25">
      <c r="N272" s="135"/>
      <c r="O272" s="51"/>
      <c r="R272" s="134"/>
      <c r="S272" s="9"/>
      <c r="T272" s="10"/>
      <c r="U272" s="10"/>
      <c r="V272" s="10"/>
      <c r="W272" s="10"/>
      <c r="X272" s="10"/>
    </row>
    <row r="273" spans="14:24" ht="26.25">
      <c r="N273" s="135"/>
      <c r="O273" s="51"/>
      <c r="R273" s="134"/>
      <c r="S273" s="9"/>
      <c r="T273" s="10"/>
      <c r="U273" s="10"/>
      <c r="V273" s="10"/>
      <c r="W273" s="10"/>
      <c r="X273" s="10"/>
    </row>
    <row r="274" spans="14:24" ht="26.25">
      <c r="N274" s="135"/>
      <c r="O274" s="51"/>
      <c r="R274" s="134"/>
      <c r="S274" s="9"/>
      <c r="T274" s="10"/>
      <c r="U274" s="10"/>
      <c r="V274" s="10"/>
      <c r="W274" s="10"/>
      <c r="X274" s="10"/>
    </row>
    <row r="275" spans="14:24" ht="26.25">
      <c r="N275" s="135"/>
      <c r="O275" s="51"/>
      <c r="R275" s="134"/>
      <c r="S275" s="9"/>
      <c r="T275" s="10"/>
      <c r="U275" s="10"/>
      <c r="V275" s="10"/>
      <c r="W275" s="10"/>
      <c r="X275" s="10"/>
    </row>
    <row r="276" spans="14:24" ht="26.25">
      <c r="N276" s="135"/>
      <c r="O276" s="51"/>
      <c r="R276" s="134"/>
      <c r="S276" s="9"/>
      <c r="T276" s="10"/>
      <c r="U276" s="10"/>
      <c r="V276" s="10"/>
      <c r="W276" s="10"/>
      <c r="X276" s="10"/>
    </row>
    <row r="277" spans="14:24" ht="26.25">
      <c r="N277" s="135"/>
      <c r="O277" s="51"/>
      <c r="R277" s="134"/>
      <c r="S277" s="9"/>
      <c r="T277" s="10"/>
      <c r="U277" s="10"/>
      <c r="V277" s="10"/>
      <c r="W277" s="10"/>
      <c r="X277" s="10"/>
    </row>
    <row r="278" spans="14:24" ht="26.25">
      <c r="N278" s="135"/>
      <c r="O278" s="51"/>
      <c r="R278" s="134"/>
      <c r="S278" s="9"/>
      <c r="T278" s="10"/>
      <c r="U278" s="10"/>
      <c r="V278" s="10"/>
      <c r="W278" s="10"/>
      <c r="X278" s="10"/>
    </row>
    <row r="279" spans="14:24" ht="26.25">
      <c r="N279" s="135"/>
      <c r="O279" s="51"/>
      <c r="R279" s="134"/>
      <c r="S279" s="9"/>
      <c r="T279" s="10"/>
      <c r="U279" s="10"/>
      <c r="V279" s="10"/>
      <c r="W279" s="10"/>
      <c r="X279" s="10"/>
    </row>
    <row r="280" spans="14:24" ht="26.25">
      <c r="N280" s="135"/>
      <c r="O280" s="51"/>
      <c r="R280" s="134"/>
      <c r="S280" s="9"/>
      <c r="T280" s="10"/>
      <c r="U280" s="10"/>
      <c r="V280" s="10"/>
      <c r="W280" s="10"/>
      <c r="X280" s="10"/>
    </row>
    <row r="281" spans="14:24" ht="26.25">
      <c r="N281" s="135"/>
      <c r="O281" s="51"/>
      <c r="R281" s="134"/>
      <c r="S281" s="9"/>
      <c r="T281" s="10"/>
      <c r="U281" s="10"/>
      <c r="V281" s="10"/>
      <c r="W281" s="10"/>
      <c r="X281" s="10"/>
    </row>
    <row r="282" spans="14:24" ht="26.25">
      <c r="N282" s="135"/>
      <c r="O282" s="51"/>
      <c r="R282" s="134"/>
      <c r="S282" s="9"/>
      <c r="T282" s="10"/>
      <c r="U282" s="10"/>
      <c r="V282" s="10"/>
      <c r="W282" s="10"/>
      <c r="X282" s="10"/>
    </row>
    <row r="283" spans="14:24" ht="26.25">
      <c r="N283" s="135"/>
      <c r="O283" s="51"/>
      <c r="R283" s="134"/>
      <c r="S283" s="9"/>
      <c r="T283" s="10"/>
      <c r="U283" s="10"/>
      <c r="V283" s="10"/>
      <c r="W283" s="10"/>
      <c r="X283" s="10"/>
    </row>
    <row r="284" spans="14:24" ht="26.25">
      <c r="N284" s="135"/>
      <c r="O284" s="51"/>
      <c r="R284" s="134"/>
      <c r="S284" s="9"/>
      <c r="T284" s="10"/>
      <c r="U284" s="10"/>
      <c r="V284" s="10"/>
      <c r="W284" s="10"/>
      <c r="X284" s="10"/>
    </row>
    <row r="285" spans="14:24" ht="26.25">
      <c r="N285" s="135"/>
      <c r="O285" s="51"/>
      <c r="R285" s="134"/>
      <c r="S285" s="9"/>
      <c r="T285" s="10"/>
      <c r="U285" s="10"/>
      <c r="V285" s="10"/>
      <c r="W285" s="10"/>
      <c r="X285" s="10"/>
    </row>
    <row r="286" spans="14:24" ht="26.25">
      <c r="N286" s="135"/>
      <c r="O286" s="51"/>
      <c r="R286" s="134"/>
      <c r="S286" s="9"/>
      <c r="T286" s="10"/>
      <c r="U286" s="10"/>
      <c r="V286" s="10"/>
      <c r="W286" s="10"/>
      <c r="X286" s="10"/>
    </row>
    <row r="287" spans="14:24" ht="26.25">
      <c r="N287" s="135"/>
      <c r="O287" s="51"/>
      <c r="R287" s="134"/>
      <c r="S287" s="9"/>
      <c r="T287" s="10"/>
      <c r="U287" s="10"/>
      <c r="V287" s="10"/>
      <c r="W287" s="10"/>
      <c r="X287" s="10"/>
    </row>
    <row r="288" spans="14:24" ht="26.25">
      <c r="N288" s="135"/>
      <c r="O288" s="51"/>
      <c r="R288" s="134"/>
      <c r="S288" s="9"/>
      <c r="T288" s="10"/>
      <c r="U288" s="10"/>
      <c r="V288" s="10"/>
      <c r="W288" s="10"/>
      <c r="X288" s="10"/>
    </row>
    <row r="289" spans="14:24" ht="26.25">
      <c r="N289" s="135"/>
      <c r="O289" s="51"/>
      <c r="R289" s="134"/>
      <c r="S289" s="9"/>
      <c r="T289" s="10"/>
      <c r="U289" s="10"/>
      <c r="V289" s="10"/>
      <c r="W289" s="10"/>
      <c r="X289" s="10"/>
    </row>
    <row r="290" spans="14:24" ht="26.25">
      <c r="N290" s="135"/>
      <c r="O290" s="51"/>
      <c r="R290" s="134"/>
      <c r="S290" s="9"/>
      <c r="T290" s="10"/>
      <c r="U290" s="10"/>
      <c r="V290" s="10"/>
      <c r="W290" s="10"/>
      <c r="X290" s="10"/>
    </row>
    <row r="291" spans="14:24" ht="26.25">
      <c r="N291" s="135"/>
      <c r="O291" s="51"/>
      <c r="R291" s="134"/>
      <c r="S291" s="9"/>
      <c r="T291" s="10"/>
      <c r="U291" s="10"/>
      <c r="V291" s="10"/>
      <c r="W291" s="10"/>
      <c r="X291" s="10"/>
    </row>
    <row r="292" spans="14:24" ht="26.25">
      <c r="N292" s="135"/>
      <c r="O292" s="51"/>
      <c r="R292" s="134"/>
      <c r="S292" s="9"/>
      <c r="T292" s="10"/>
      <c r="U292" s="10"/>
      <c r="V292" s="10"/>
      <c r="W292" s="10"/>
      <c r="X292" s="10"/>
    </row>
    <row r="293" spans="14:24" ht="26.25">
      <c r="N293" s="135"/>
      <c r="O293" s="51"/>
      <c r="R293" s="134"/>
      <c r="S293" s="9"/>
      <c r="T293" s="10"/>
      <c r="U293" s="10"/>
      <c r="V293" s="10"/>
      <c r="W293" s="10"/>
      <c r="X293" s="10"/>
    </row>
    <row r="294" spans="14:24" ht="26.25">
      <c r="N294" s="135"/>
      <c r="O294" s="51"/>
      <c r="R294" s="134"/>
      <c r="S294" s="9"/>
      <c r="T294" s="10"/>
      <c r="U294" s="10"/>
      <c r="V294" s="10"/>
      <c r="W294" s="10"/>
      <c r="X294" s="10"/>
    </row>
    <row r="295" spans="14:24" ht="26.25">
      <c r="N295" s="135"/>
      <c r="O295" s="51"/>
      <c r="R295" s="134"/>
      <c r="S295" s="9"/>
      <c r="T295" s="10"/>
      <c r="U295" s="10"/>
      <c r="V295" s="10"/>
      <c r="W295" s="10"/>
      <c r="X295" s="10"/>
    </row>
    <row r="296" spans="14:24" ht="26.25">
      <c r="N296" s="135"/>
      <c r="O296" s="51"/>
      <c r="R296" s="134"/>
      <c r="S296" s="9"/>
      <c r="T296" s="10"/>
      <c r="U296" s="10"/>
      <c r="V296" s="10"/>
      <c r="W296" s="10"/>
      <c r="X296" s="10"/>
    </row>
    <row r="297" spans="14:24" ht="26.25">
      <c r="N297" s="135"/>
      <c r="O297" s="51"/>
      <c r="R297" s="134"/>
      <c r="S297" s="9"/>
      <c r="T297" s="10"/>
      <c r="U297" s="10"/>
      <c r="V297" s="10"/>
      <c r="W297" s="10"/>
      <c r="X297" s="10"/>
    </row>
    <row r="298" spans="14:24" ht="26.25">
      <c r="N298" s="135"/>
      <c r="O298" s="51"/>
      <c r="R298" s="134"/>
      <c r="S298" s="9"/>
      <c r="T298" s="10"/>
      <c r="U298" s="10"/>
      <c r="V298" s="10"/>
      <c r="W298" s="10"/>
      <c r="X298" s="10"/>
    </row>
    <row r="299" spans="14:24" ht="26.25">
      <c r="N299" s="135"/>
      <c r="O299" s="51"/>
      <c r="R299" s="134"/>
      <c r="S299" s="9"/>
      <c r="T299" s="10"/>
      <c r="U299" s="10"/>
      <c r="V299" s="10"/>
      <c r="W299" s="10"/>
      <c r="X299" s="10"/>
    </row>
    <row r="300" spans="14:24" ht="26.25">
      <c r="N300" s="135"/>
      <c r="O300" s="51"/>
      <c r="R300" s="134"/>
      <c r="S300" s="9"/>
      <c r="T300" s="10"/>
      <c r="U300" s="10"/>
      <c r="V300" s="10"/>
      <c r="W300" s="10"/>
      <c r="X300" s="10"/>
    </row>
    <row r="301" spans="14:24" ht="26.25">
      <c r="N301" s="135"/>
      <c r="O301" s="51"/>
      <c r="R301" s="134"/>
      <c r="S301" s="9"/>
      <c r="T301" s="10"/>
      <c r="U301" s="10"/>
      <c r="V301" s="10"/>
      <c r="W301" s="10"/>
      <c r="X301" s="10"/>
    </row>
  </sheetData>
  <sheetProtection password="E2F5" sheet="1" objects="1" scenarios="1"/>
  <mergeCells count="4">
    <mergeCell ref="S2:S3"/>
    <mergeCell ref="T2:T3"/>
    <mergeCell ref="U2:U3"/>
    <mergeCell ref="V2:V3"/>
  </mergeCells>
  <printOptions horizontalCentered="1" verticalCentered="1"/>
  <pageMargins left="0.3937007874015748" right="0" top="0.7874015748031497" bottom="0.7874015748031497" header="0.5118110236220472" footer="0.5118110236220472"/>
  <pageSetup orientation="landscape" paperSize="9" scale="70" r:id="rId2"/>
  <headerFooter alignWithMargins="0">
    <oddHeader>&amp;LMagyar felnőtt &amp;"Arial CE,Félkövér"&amp;12FÉRFI&amp;"Arial CE,Normál"&amp;10 Páros-, Egyéni,- Összetett Egyéni
           Bajnokság&amp;C&amp;"Arial CE,Félkövér dőlt"&amp;14PÁROS BAJNOKSÁG VÉGEREDMÉNYE&amp;R&amp;Gpálya</oddHeader>
    <oddFooter>&amp;LKiadja: Budapesti Tekézők Szövetsége&amp;C&amp;G&amp;R2008. május 10.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="85" zoomScaleNormal="85" workbookViewId="0" topLeftCell="A1">
      <selection activeCell="F9" sqref="F9"/>
    </sheetView>
  </sheetViews>
  <sheetFormatPr defaultColWidth="9.00390625" defaultRowHeight="12.75"/>
  <cols>
    <col min="1" max="1" width="6.25390625" style="0" bestFit="1" customWidth="1"/>
    <col min="2" max="2" width="36.75390625" style="1" customWidth="1"/>
    <col min="3" max="3" width="36.00390625" style="1" bestFit="1" customWidth="1"/>
    <col min="4" max="4" width="8.375" style="49" bestFit="1" customWidth="1"/>
    <col min="5" max="5" width="8.75390625" style="49" bestFit="1" customWidth="1"/>
    <col min="6" max="6" width="6.00390625" style="49" bestFit="1" customWidth="1"/>
    <col min="7" max="7" width="8.375" style="49" bestFit="1" customWidth="1"/>
    <col min="8" max="8" width="8.75390625" style="49" bestFit="1" customWidth="1"/>
    <col min="9" max="9" width="6.00390625" style="49" bestFit="1" customWidth="1"/>
    <col min="10" max="10" width="8.375" style="49" bestFit="1" customWidth="1"/>
    <col min="11" max="11" width="8.75390625" style="49" bestFit="1" customWidth="1"/>
    <col min="12" max="12" width="6.00390625" style="49" bestFit="1" customWidth="1"/>
    <col min="13" max="13" width="8.375" style="49" bestFit="1" customWidth="1"/>
    <col min="14" max="14" width="8.75390625" style="49" bestFit="1" customWidth="1"/>
    <col min="15" max="15" width="6.00390625" style="49" bestFit="1" customWidth="1"/>
    <col min="16" max="16" width="8.625" style="50" bestFit="1" customWidth="1"/>
    <col min="17" max="17" width="9.75390625" style="50" bestFit="1" customWidth="1"/>
    <col min="18" max="18" width="6.75390625" style="47" bestFit="1" customWidth="1"/>
    <col min="19" max="19" width="10.25390625" style="48" bestFit="1" customWidth="1"/>
  </cols>
  <sheetData>
    <row r="1" spans="1:19" ht="15.75">
      <c r="A1" s="2" t="s">
        <v>0</v>
      </c>
      <c r="B1" s="3" t="s">
        <v>1</v>
      </c>
      <c r="C1" s="3" t="s">
        <v>2</v>
      </c>
      <c r="D1" s="28" t="s">
        <v>3</v>
      </c>
      <c r="E1" s="28" t="s">
        <v>5</v>
      </c>
      <c r="F1" s="28" t="s">
        <v>4</v>
      </c>
      <c r="G1" s="28" t="s">
        <v>3</v>
      </c>
      <c r="H1" s="28" t="s">
        <v>5</v>
      </c>
      <c r="I1" s="28" t="s">
        <v>4</v>
      </c>
      <c r="J1" s="28" t="s">
        <v>3</v>
      </c>
      <c r="K1" s="28" t="s">
        <v>5</v>
      </c>
      <c r="L1" s="28" t="s">
        <v>4</v>
      </c>
      <c r="M1" s="28" t="s">
        <v>3</v>
      </c>
      <c r="N1" s="28" t="s">
        <v>5</v>
      </c>
      <c r="O1" s="28" t="s">
        <v>4</v>
      </c>
      <c r="P1" s="29" t="s">
        <v>3</v>
      </c>
      <c r="Q1" s="30" t="s">
        <v>5</v>
      </c>
      <c r="R1" s="45" t="s">
        <v>4</v>
      </c>
      <c r="S1" s="32" t="s">
        <v>7</v>
      </c>
    </row>
    <row r="2" spans="1:19" s="24" customFormat="1" ht="30">
      <c r="A2" s="106">
        <v>1</v>
      </c>
      <c r="B2" s="110" t="str">
        <f>'leg 12'!B2</f>
        <v>Kiss Norbert</v>
      </c>
      <c r="C2" s="110" t="str">
        <f>'leg 12'!C2</f>
        <v>Ferroép Szeged TE</v>
      </c>
      <c r="D2" s="196">
        <v>102</v>
      </c>
      <c r="E2" s="196">
        <v>54</v>
      </c>
      <c r="F2" s="196">
        <v>0</v>
      </c>
      <c r="G2" s="196">
        <v>98</v>
      </c>
      <c r="H2" s="196">
        <v>59</v>
      </c>
      <c r="I2" s="196">
        <v>0</v>
      </c>
      <c r="J2" s="196">
        <v>102</v>
      </c>
      <c r="K2" s="196">
        <v>52</v>
      </c>
      <c r="L2" s="196">
        <v>0</v>
      </c>
      <c r="M2" s="196">
        <v>102</v>
      </c>
      <c r="N2" s="196">
        <v>62</v>
      </c>
      <c r="O2" s="196">
        <v>0</v>
      </c>
      <c r="P2" s="112">
        <f aca="true" t="shared" si="0" ref="P2:P13">SUM(D2,G2,J2,M2)</f>
        <v>404</v>
      </c>
      <c r="Q2" s="112">
        <f aca="true" t="shared" si="1" ref="Q2:Q13">SUM(E2,H2,K2,N2)</f>
        <v>227</v>
      </c>
      <c r="R2" s="111">
        <f aca="true" t="shared" si="2" ref="R2:R13">SUM(F2,I2,L2,O2)</f>
        <v>0</v>
      </c>
      <c r="S2" s="109">
        <f aca="true" t="shared" si="3" ref="S2:S13">SUM(P2,Q2)</f>
        <v>631</v>
      </c>
    </row>
    <row r="3" spans="1:19" s="24" customFormat="1" ht="30">
      <c r="A3" s="25">
        <v>2</v>
      </c>
      <c r="B3" s="26" t="str">
        <f>'leg 12'!B3</f>
        <v>Farkas Sándor</v>
      </c>
      <c r="C3" s="26" t="str">
        <f>'leg 12'!C3</f>
        <v>ZTK FM Vas</v>
      </c>
      <c r="D3" s="46">
        <v>102</v>
      </c>
      <c r="E3" s="197">
        <v>63</v>
      </c>
      <c r="F3" s="197">
        <v>0</v>
      </c>
      <c r="G3" s="197">
        <v>102</v>
      </c>
      <c r="H3" s="197">
        <v>72</v>
      </c>
      <c r="I3" s="197">
        <v>0</v>
      </c>
      <c r="J3" s="197">
        <v>107</v>
      </c>
      <c r="K3" s="197">
        <v>88</v>
      </c>
      <c r="L3" s="197">
        <v>0</v>
      </c>
      <c r="M3" s="197">
        <v>106</v>
      </c>
      <c r="N3" s="197">
        <v>44</v>
      </c>
      <c r="O3" s="197">
        <v>2</v>
      </c>
      <c r="P3" s="44">
        <f t="shared" si="0"/>
        <v>417</v>
      </c>
      <c r="Q3" s="44">
        <f t="shared" si="1"/>
        <v>267</v>
      </c>
      <c r="R3" s="47">
        <f t="shared" si="2"/>
        <v>2</v>
      </c>
      <c r="S3" s="48">
        <f t="shared" si="3"/>
        <v>684</v>
      </c>
    </row>
    <row r="4" spans="1:19" s="24" customFormat="1" ht="30">
      <c r="A4" s="106">
        <v>3</v>
      </c>
      <c r="B4" s="98" t="str">
        <f>'leg 12'!B4</f>
        <v>Fehér Béla</v>
      </c>
      <c r="C4" s="98" t="str">
        <f>'leg 12'!C4</f>
        <v>Szolnoki MÁV</v>
      </c>
      <c r="D4" s="107">
        <v>104</v>
      </c>
      <c r="E4" s="107">
        <v>35</v>
      </c>
      <c r="F4" s="107">
        <v>0</v>
      </c>
      <c r="G4" s="107">
        <v>101</v>
      </c>
      <c r="H4" s="107">
        <v>53</v>
      </c>
      <c r="I4" s="107">
        <v>0</v>
      </c>
      <c r="J4" s="107">
        <v>107</v>
      </c>
      <c r="K4" s="107">
        <v>43</v>
      </c>
      <c r="L4" s="107">
        <v>0</v>
      </c>
      <c r="M4" s="107">
        <v>96</v>
      </c>
      <c r="N4" s="107">
        <v>62</v>
      </c>
      <c r="O4" s="107">
        <v>1</v>
      </c>
      <c r="P4" s="70">
        <f t="shared" si="0"/>
        <v>408</v>
      </c>
      <c r="Q4" s="70">
        <f t="shared" si="1"/>
        <v>193</v>
      </c>
      <c r="R4" s="108">
        <f t="shared" si="2"/>
        <v>1</v>
      </c>
      <c r="S4" s="109">
        <f t="shared" si="3"/>
        <v>601</v>
      </c>
    </row>
    <row r="5" spans="1:19" s="24" customFormat="1" ht="30">
      <c r="A5" s="25">
        <v>4</v>
      </c>
      <c r="B5" s="26" t="str">
        <f>'leg 12'!B5</f>
        <v>Németh Csongor</v>
      </c>
      <c r="C5" s="26" t="str">
        <f>'leg 12'!C5</f>
        <v>ZTK FM Vas</v>
      </c>
      <c r="D5" s="46">
        <v>98</v>
      </c>
      <c r="E5" s="46">
        <v>35</v>
      </c>
      <c r="F5" s="46">
        <v>1</v>
      </c>
      <c r="G5" s="46">
        <v>93</v>
      </c>
      <c r="H5" s="46">
        <v>53</v>
      </c>
      <c r="I5" s="46">
        <v>0</v>
      </c>
      <c r="J5" s="46">
        <v>94</v>
      </c>
      <c r="K5" s="46">
        <v>69</v>
      </c>
      <c r="L5" s="46">
        <v>0</v>
      </c>
      <c r="M5" s="46">
        <v>92</v>
      </c>
      <c r="N5" s="46">
        <v>48</v>
      </c>
      <c r="O5" s="46">
        <v>1</v>
      </c>
      <c r="P5" s="44">
        <f t="shared" si="0"/>
        <v>377</v>
      </c>
      <c r="Q5" s="44">
        <f t="shared" si="1"/>
        <v>205</v>
      </c>
      <c r="R5" s="47">
        <f t="shared" si="2"/>
        <v>2</v>
      </c>
      <c r="S5" s="48">
        <f t="shared" si="3"/>
        <v>582</v>
      </c>
    </row>
    <row r="6" spans="1:19" s="24" customFormat="1" ht="30">
      <c r="A6" s="25">
        <v>5</v>
      </c>
      <c r="B6" s="26" t="str">
        <f>'leg 12'!B7</f>
        <v>Batki Tamás</v>
      </c>
      <c r="C6" s="26" t="str">
        <f>'leg 12'!C7</f>
        <v>FTC</v>
      </c>
      <c r="D6" s="46">
        <v>97</v>
      </c>
      <c r="E6" s="46">
        <v>63</v>
      </c>
      <c r="F6" s="46">
        <v>0</v>
      </c>
      <c r="G6" s="46">
        <v>100</v>
      </c>
      <c r="H6" s="46">
        <v>53</v>
      </c>
      <c r="I6" s="46">
        <v>0</v>
      </c>
      <c r="J6" s="46">
        <v>105</v>
      </c>
      <c r="K6" s="46">
        <v>61</v>
      </c>
      <c r="L6" s="46">
        <v>0</v>
      </c>
      <c r="M6" s="46">
        <v>99</v>
      </c>
      <c r="N6" s="46">
        <v>52</v>
      </c>
      <c r="O6" s="46">
        <v>0</v>
      </c>
      <c r="P6" s="44">
        <f t="shared" si="0"/>
        <v>401</v>
      </c>
      <c r="Q6" s="44">
        <f t="shared" si="1"/>
        <v>229</v>
      </c>
      <c r="R6" s="47">
        <f t="shared" si="2"/>
        <v>0</v>
      </c>
      <c r="S6" s="48">
        <f t="shared" si="3"/>
        <v>630</v>
      </c>
    </row>
    <row r="7" spans="1:19" s="24" customFormat="1" ht="30">
      <c r="A7" s="25">
        <v>6</v>
      </c>
      <c r="B7" s="26" t="str">
        <f>'leg 12'!B9</f>
        <v>Fehér László</v>
      </c>
      <c r="C7" s="26" t="str">
        <f>'leg 12'!C9</f>
        <v>ZTK FM Vas</v>
      </c>
      <c r="D7" s="46">
        <v>98</v>
      </c>
      <c r="E7" s="46">
        <v>63</v>
      </c>
      <c r="F7" s="46">
        <v>0</v>
      </c>
      <c r="G7" s="46">
        <v>103</v>
      </c>
      <c r="H7" s="46">
        <v>63</v>
      </c>
      <c r="I7" s="46">
        <v>0</v>
      </c>
      <c r="J7" s="46">
        <v>101</v>
      </c>
      <c r="K7" s="46">
        <v>45</v>
      </c>
      <c r="L7" s="46">
        <v>0</v>
      </c>
      <c r="M7" s="46">
        <v>97</v>
      </c>
      <c r="N7" s="46">
        <v>35</v>
      </c>
      <c r="O7" s="46">
        <v>1</v>
      </c>
      <c r="P7" s="44">
        <f t="shared" si="0"/>
        <v>399</v>
      </c>
      <c r="Q7" s="44">
        <f t="shared" si="1"/>
        <v>206</v>
      </c>
      <c r="R7" s="47">
        <f t="shared" si="2"/>
        <v>1</v>
      </c>
      <c r="S7" s="48">
        <f t="shared" si="3"/>
        <v>605</v>
      </c>
    </row>
    <row r="8" spans="1:19" s="24" customFormat="1" ht="30">
      <c r="A8" s="25">
        <v>7</v>
      </c>
      <c r="B8" s="26" t="str">
        <f>'leg 12'!B12</f>
        <v>Kovács Gábor </v>
      </c>
      <c r="C8" s="26" t="str">
        <f>'leg 12'!C12</f>
        <v>FTC</v>
      </c>
      <c r="D8" s="46">
        <v>96</v>
      </c>
      <c r="E8" s="46">
        <v>63</v>
      </c>
      <c r="F8" s="46">
        <v>0</v>
      </c>
      <c r="G8" s="46">
        <v>94</v>
      </c>
      <c r="H8" s="46">
        <v>62</v>
      </c>
      <c r="I8" s="46">
        <v>0</v>
      </c>
      <c r="J8" s="46">
        <v>96</v>
      </c>
      <c r="K8" s="46">
        <v>44</v>
      </c>
      <c r="L8" s="46">
        <v>2</v>
      </c>
      <c r="M8" s="46">
        <v>100</v>
      </c>
      <c r="N8" s="46">
        <v>45</v>
      </c>
      <c r="O8" s="46">
        <v>0</v>
      </c>
      <c r="P8" s="44">
        <f t="shared" si="0"/>
        <v>386</v>
      </c>
      <c r="Q8" s="44">
        <f t="shared" si="1"/>
        <v>214</v>
      </c>
      <c r="R8" s="47">
        <f t="shared" si="2"/>
        <v>2</v>
      </c>
      <c r="S8" s="48">
        <f t="shared" si="3"/>
        <v>600</v>
      </c>
    </row>
    <row r="9" spans="1:19" s="24" customFormat="1" ht="30">
      <c r="A9" s="25">
        <v>8</v>
      </c>
      <c r="B9" s="26" t="str">
        <f>'leg 12'!B13</f>
        <v>Zapletán Zsombor</v>
      </c>
      <c r="C9" s="26" t="str">
        <f>'leg 12'!C13</f>
        <v>KK Neumarkt</v>
      </c>
      <c r="D9" s="46">
        <v>97</v>
      </c>
      <c r="E9" s="46">
        <v>54</v>
      </c>
      <c r="F9" s="46">
        <v>1</v>
      </c>
      <c r="G9" s="46">
        <v>85</v>
      </c>
      <c r="H9" s="46">
        <v>63</v>
      </c>
      <c r="I9" s="46">
        <v>0</v>
      </c>
      <c r="J9" s="46">
        <v>96</v>
      </c>
      <c r="K9" s="46">
        <v>54</v>
      </c>
      <c r="L9" s="46">
        <v>0</v>
      </c>
      <c r="M9" s="46">
        <v>96</v>
      </c>
      <c r="N9" s="46">
        <v>52</v>
      </c>
      <c r="O9" s="46">
        <v>0</v>
      </c>
      <c r="P9" s="44">
        <f t="shared" si="0"/>
        <v>374</v>
      </c>
      <c r="Q9" s="44">
        <f t="shared" si="1"/>
        <v>223</v>
      </c>
      <c r="R9" s="47">
        <f t="shared" si="2"/>
        <v>1</v>
      </c>
      <c r="S9" s="48">
        <f t="shared" si="3"/>
        <v>597</v>
      </c>
    </row>
    <row r="10" spans="1:19" s="24" customFormat="1" ht="30">
      <c r="A10" s="25">
        <v>9</v>
      </c>
      <c r="B10" s="26" t="str">
        <f>'leg 12'!B11</f>
        <v>Kovács Péter</v>
      </c>
      <c r="C10" s="26" t="str">
        <f>'leg 12'!C11</f>
        <v>KÖSZOLG</v>
      </c>
      <c r="D10" s="46">
        <v>87</v>
      </c>
      <c r="E10" s="46">
        <v>54</v>
      </c>
      <c r="F10" s="46">
        <v>0</v>
      </c>
      <c r="G10" s="46">
        <v>93</v>
      </c>
      <c r="H10" s="46">
        <v>70</v>
      </c>
      <c r="I10" s="46">
        <v>0</v>
      </c>
      <c r="J10" s="46">
        <v>82</v>
      </c>
      <c r="K10" s="46">
        <v>52</v>
      </c>
      <c r="L10" s="46">
        <v>1</v>
      </c>
      <c r="M10" s="46">
        <v>105</v>
      </c>
      <c r="N10" s="46">
        <v>48</v>
      </c>
      <c r="O10" s="46">
        <v>0</v>
      </c>
      <c r="P10" s="44">
        <f t="shared" si="0"/>
        <v>367</v>
      </c>
      <c r="Q10" s="44">
        <f t="shared" si="1"/>
        <v>224</v>
      </c>
      <c r="R10" s="47">
        <f t="shared" si="2"/>
        <v>1</v>
      </c>
      <c r="S10" s="48">
        <f t="shared" si="3"/>
        <v>591</v>
      </c>
    </row>
    <row r="11" spans="1:19" s="24" customFormat="1" ht="30">
      <c r="A11" s="25">
        <v>10</v>
      </c>
      <c r="B11" s="26" t="str">
        <f>'leg 12'!B6</f>
        <v>Nemes Attila</v>
      </c>
      <c r="C11" s="26" t="str">
        <f>'leg 12'!C6</f>
        <v>ZTK FM Vas</v>
      </c>
      <c r="D11" s="46">
        <v>85</v>
      </c>
      <c r="E11" s="46">
        <v>45</v>
      </c>
      <c r="F11" s="46">
        <v>0</v>
      </c>
      <c r="G11" s="46">
        <v>101</v>
      </c>
      <c r="H11" s="46">
        <v>53</v>
      </c>
      <c r="I11" s="46">
        <v>0</v>
      </c>
      <c r="J11" s="46">
        <v>111</v>
      </c>
      <c r="K11" s="46">
        <v>42</v>
      </c>
      <c r="L11" s="46">
        <v>1</v>
      </c>
      <c r="M11" s="46">
        <v>105</v>
      </c>
      <c r="N11" s="46">
        <v>44</v>
      </c>
      <c r="O11" s="46">
        <v>1</v>
      </c>
      <c r="P11" s="44">
        <f t="shared" si="0"/>
        <v>402</v>
      </c>
      <c r="Q11" s="44">
        <f t="shared" si="1"/>
        <v>184</v>
      </c>
      <c r="R11" s="47">
        <f t="shared" si="2"/>
        <v>2</v>
      </c>
      <c r="S11" s="48">
        <f t="shared" si="3"/>
        <v>586</v>
      </c>
    </row>
    <row r="12" spans="1:19" s="24" customFormat="1" ht="30">
      <c r="A12" s="25">
        <v>11</v>
      </c>
      <c r="B12" s="26" t="str">
        <f>'leg 12'!B8</f>
        <v>Pintér György</v>
      </c>
      <c r="C12" s="26" t="str">
        <f>'leg 12'!C8</f>
        <v>Ritzing</v>
      </c>
      <c r="D12" s="46">
        <v>94</v>
      </c>
      <c r="E12" s="46">
        <v>50</v>
      </c>
      <c r="F12" s="46">
        <v>1</v>
      </c>
      <c r="G12" s="46">
        <v>89</v>
      </c>
      <c r="H12" s="46">
        <v>62</v>
      </c>
      <c r="I12" s="46">
        <v>0</v>
      </c>
      <c r="J12" s="46">
        <v>104</v>
      </c>
      <c r="K12" s="46">
        <v>52</v>
      </c>
      <c r="L12" s="46">
        <v>0</v>
      </c>
      <c r="M12" s="46">
        <v>93</v>
      </c>
      <c r="N12" s="46">
        <v>33</v>
      </c>
      <c r="O12" s="46">
        <v>2</v>
      </c>
      <c r="P12" s="44">
        <f t="shared" si="0"/>
        <v>380</v>
      </c>
      <c r="Q12" s="44">
        <f t="shared" si="1"/>
        <v>197</v>
      </c>
      <c r="R12" s="47">
        <f t="shared" si="2"/>
        <v>3</v>
      </c>
      <c r="S12" s="48">
        <f t="shared" si="3"/>
        <v>577</v>
      </c>
    </row>
    <row r="13" spans="1:19" s="24" customFormat="1" ht="30">
      <c r="A13" s="25">
        <v>12</v>
      </c>
      <c r="B13" s="26" t="str">
        <f>'leg 12'!B10</f>
        <v>Bóta Ervin</v>
      </c>
      <c r="C13" s="26" t="str">
        <f>'leg 12'!C10</f>
        <v>Szolnoki MÁV</v>
      </c>
      <c r="D13" s="46">
        <v>82</v>
      </c>
      <c r="E13" s="46">
        <v>53</v>
      </c>
      <c r="F13" s="46">
        <v>0</v>
      </c>
      <c r="G13" s="46">
        <v>97</v>
      </c>
      <c r="H13" s="46">
        <v>61</v>
      </c>
      <c r="I13" s="46">
        <v>0</v>
      </c>
      <c r="J13" s="46">
        <v>91</v>
      </c>
      <c r="K13" s="46">
        <v>32</v>
      </c>
      <c r="L13" s="46">
        <v>1</v>
      </c>
      <c r="M13" s="46">
        <v>98</v>
      </c>
      <c r="N13" s="46">
        <v>36</v>
      </c>
      <c r="O13" s="46">
        <v>1</v>
      </c>
      <c r="P13" s="44">
        <f t="shared" si="0"/>
        <v>368</v>
      </c>
      <c r="Q13" s="44">
        <f t="shared" si="1"/>
        <v>182</v>
      </c>
      <c r="R13" s="47">
        <f t="shared" si="2"/>
        <v>2</v>
      </c>
      <c r="S13" s="48">
        <f t="shared" si="3"/>
        <v>550</v>
      </c>
    </row>
    <row r="14" spans="2:3" ht="30">
      <c r="B14" s="26"/>
      <c r="C14" s="26"/>
    </row>
  </sheetData>
  <sheetProtection password="E135" sheet="1" objects="1" scenarios="1"/>
  <printOptions horizontalCentered="1"/>
  <pageMargins left="0" right="0" top="1.3779527559055118" bottom="0.3937007874015748" header="0.5118110236220472" footer="0.5118110236220472"/>
  <pageSetup orientation="landscape" paperSize="9" scale="70" r:id="rId2"/>
  <headerFooter alignWithMargins="0">
    <oddHeader>&amp;LMagyar felnőtt &amp;"Arial CE,Félkövér"&amp;12FÉRFI&amp;"Arial CE,Normál"&amp;10 Páros-.
Egyéni-, Összetett Egyéni 
         Bajnokság&amp;C&amp;"Arial CE,Félkövér dőlt"&amp;14NAPI EGYÉNI EREDMÉNYEK&amp;"Arial CE,Normál"&amp;10
&amp;R&amp;G pálya</oddHeader>
    <oddFooter>&amp;LKiadja: Budapesti Tekézők Szövetsége&amp;C&amp;G&amp;R2008. május 11.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7" sqref="D7"/>
    </sheetView>
  </sheetViews>
  <sheetFormatPr defaultColWidth="9.00390625" defaultRowHeight="12.75"/>
  <cols>
    <col min="1" max="1" width="9.25390625" style="0" bestFit="1" customWidth="1"/>
    <col min="2" max="2" width="33.875" style="80" bestFit="1" customWidth="1"/>
    <col min="3" max="3" width="36.125" style="80" bestFit="1" customWidth="1"/>
  </cols>
  <sheetData>
    <row r="1" spans="1:7" ht="15">
      <c r="A1" s="91" t="s">
        <v>0</v>
      </c>
      <c r="B1" s="157" t="s">
        <v>1</v>
      </c>
      <c r="C1" s="157" t="s">
        <v>2</v>
      </c>
      <c r="D1" s="160" t="s">
        <v>71</v>
      </c>
      <c r="E1" s="160" t="s">
        <v>72</v>
      </c>
      <c r="F1" s="163" t="s">
        <v>4</v>
      </c>
      <c r="G1" s="164" t="s">
        <v>6</v>
      </c>
    </row>
    <row r="2" spans="1:7" ht="26.25">
      <c r="A2" s="201">
        <v>1</v>
      </c>
      <c r="B2" s="202" t="str">
        <f>'Napi egy ALAP'!B3</f>
        <v>Farkas Sándor</v>
      </c>
      <c r="C2" s="202" t="str">
        <f>'Napi egy ALAP'!C3</f>
        <v>ZTK FM Vas</v>
      </c>
      <c r="D2" s="201">
        <f>SUM('Napi egy ALAP'!P3)</f>
        <v>417</v>
      </c>
      <c r="E2" s="201">
        <f>SUM('Napi egy ALAP'!Q3)</f>
        <v>267</v>
      </c>
      <c r="F2" s="203">
        <f>SUM('Napi egy ALAP'!R3)</f>
        <v>2</v>
      </c>
      <c r="G2" s="201">
        <f>SUM('Napi egy ALAP'!S3)</f>
        <v>684</v>
      </c>
    </row>
    <row r="3" spans="1:7" ht="25.5">
      <c r="A3" s="158">
        <v>2</v>
      </c>
      <c r="B3" s="159" t="str">
        <f>'Napi egy ALAP'!B2</f>
        <v>Kiss Norbert</v>
      </c>
      <c r="C3" s="159" t="str">
        <f>'Napi egy ALAP'!C2</f>
        <v>Ferroép Szeged TE</v>
      </c>
      <c r="D3" s="161">
        <f>SUM('Napi egy ALAP'!P2)</f>
        <v>404</v>
      </c>
      <c r="E3" s="161">
        <f>SUM('Napi egy ALAP'!Q2)</f>
        <v>227</v>
      </c>
      <c r="F3" s="162">
        <f>SUM('Napi egy ALAP'!R2)</f>
        <v>0</v>
      </c>
      <c r="G3" s="117">
        <f>SUM('Napi egy ALAP'!S2)</f>
        <v>631</v>
      </c>
    </row>
    <row r="4" spans="1:7" ht="26.25">
      <c r="A4" s="198">
        <v>3</v>
      </c>
      <c r="B4" s="199" t="str">
        <f>'Napi egy ALAP'!B6</f>
        <v>Batki Tamás</v>
      </c>
      <c r="C4" s="199" t="str">
        <f>'Napi egy ALAP'!C6</f>
        <v>FTC</v>
      </c>
      <c r="D4" s="198">
        <f>SUM('Napi egy ALAP'!P6)</f>
        <v>401</v>
      </c>
      <c r="E4" s="198">
        <f>SUM('Napi egy ALAP'!Q6)</f>
        <v>229</v>
      </c>
      <c r="F4" s="200">
        <f>SUM('Napi egy ALAP'!R6)</f>
        <v>0</v>
      </c>
      <c r="G4" s="198">
        <f>SUM('Napi egy ALAP'!S6)</f>
        <v>630</v>
      </c>
    </row>
    <row r="5" spans="1:7" ht="25.5">
      <c r="A5" s="158">
        <v>4</v>
      </c>
      <c r="B5" s="159" t="str">
        <f>'Napi egy ALAP'!B7</f>
        <v>Fehér László</v>
      </c>
      <c r="C5" s="159" t="str">
        <f>'Napi egy ALAP'!C7</f>
        <v>ZTK FM Vas</v>
      </c>
      <c r="D5" s="161">
        <f>SUM('Napi egy ALAP'!P7)</f>
        <v>399</v>
      </c>
      <c r="E5" s="161">
        <f>SUM('Napi egy ALAP'!Q7)</f>
        <v>206</v>
      </c>
      <c r="F5" s="162">
        <f>SUM('Napi egy ALAP'!R7)</f>
        <v>1</v>
      </c>
      <c r="G5" s="117">
        <f>SUM('Napi egy ALAP'!S7)</f>
        <v>605</v>
      </c>
    </row>
    <row r="6" spans="1:7" ht="25.5">
      <c r="A6" s="158">
        <v>5</v>
      </c>
      <c r="B6" s="159" t="str">
        <f>'Napi egy ALAP'!B4</f>
        <v>Fehér Béla</v>
      </c>
      <c r="C6" s="159" t="str">
        <f>'Napi egy ALAP'!C4</f>
        <v>Szolnoki MÁV</v>
      </c>
      <c r="D6" s="161">
        <f>SUM('Napi egy ALAP'!P4)</f>
        <v>408</v>
      </c>
      <c r="E6" s="161">
        <f>SUM('Napi egy ALAP'!Q4)</f>
        <v>193</v>
      </c>
      <c r="F6" s="162">
        <f>SUM('Napi egy ALAP'!R4)</f>
        <v>1</v>
      </c>
      <c r="G6" s="117">
        <f>SUM('Napi egy ALAP'!S4)</f>
        <v>601</v>
      </c>
    </row>
    <row r="7" spans="1:7" ht="25.5">
      <c r="A7" s="158">
        <v>6</v>
      </c>
      <c r="B7" s="159" t="str">
        <f>'Napi egy ALAP'!B8</f>
        <v>Kovács Gábor </v>
      </c>
      <c r="C7" s="159" t="str">
        <f>'Napi egy ALAP'!C8</f>
        <v>FTC</v>
      </c>
      <c r="D7" s="161">
        <f>SUM('Napi egy ALAP'!P8)</f>
        <v>386</v>
      </c>
      <c r="E7" s="161">
        <f>SUM('Napi egy ALAP'!Q8)</f>
        <v>214</v>
      </c>
      <c r="F7" s="162">
        <f>SUM('Napi egy ALAP'!R8)</f>
        <v>2</v>
      </c>
      <c r="G7" s="117">
        <f>SUM('Napi egy ALAP'!S8)</f>
        <v>600</v>
      </c>
    </row>
    <row r="8" spans="1:7" ht="25.5">
      <c r="A8" s="158">
        <v>7</v>
      </c>
      <c r="B8" s="159" t="str">
        <f>'Napi egy ALAP'!B9</f>
        <v>Zapletán Zsombor</v>
      </c>
      <c r="C8" s="159" t="str">
        <f>'Napi egy ALAP'!C9</f>
        <v>KK Neumarkt</v>
      </c>
      <c r="D8" s="161">
        <f>SUM('Napi egy ALAP'!P9)</f>
        <v>374</v>
      </c>
      <c r="E8" s="161">
        <f>SUM('Napi egy ALAP'!Q9)</f>
        <v>223</v>
      </c>
      <c r="F8" s="162">
        <f>SUM('Napi egy ALAP'!R9)</f>
        <v>1</v>
      </c>
      <c r="G8" s="117">
        <f>SUM('Napi egy ALAP'!S9)</f>
        <v>597</v>
      </c>
    </row>
    <row r="9" spans="1:7" ht="25.5">
      <c r="A9" s="158">
        <v>8</v>
      </c>
      <c r="B9" s="159" t="str">
        <f>'Napi egy ALAP'!B10</f>
        <v>Kovács Péter</v>
      </c>
      <c r="C9" s="159" t="str">
        <f>'Napi egy ALAP'!C10</f>
        <v>KÖSZOLG</v>
      </c>
      <c r="D9" s="161">
        <f>SUM('Napi egy ALAP'!P10)</f>
        <v>367</v>
      </c>
      <c r="E9" s="161">
        <f>SUM('Napi egy ALAP'!Q10)</f>
        <v>224</v>
      </c>
      <c r="F9" s="162">
        <f>SUM('Napi egy ALAP'!R10)</f>
        <v>1</v>
      </c>
      <c r="G9" s="117">
        <f>SUM('Napi egy ALAP'!S10)</f>
        <v>591</v>
      </c>
    </row>
    <row r="10" spans="1:7" ht="25.5">
      <c r="A10" s="158">
        <v>9</v>
      </c>
      <c r="B10" s="159" t="str">
        <f>'Napi egy ALAP'!B11</f>
        <v>Nemes Attila</v>
      </c>
      <c r="C10" s="159" t="str">
        <f>'Napi egy ALAP'!C11</f>
        <v>ZTK FM Vas</v>
      </c>
      <c r="D10" s="161">
        <f>SUM('Napi egy ALAP'!P11)</f>
        <v>402</v>
      </c>
      <c r="E10" s="161">
        <f>SUM('Napi egy ALAP'!Q11)</f>
        <v>184</v>
      </c>
      <c r="F10" s="162">
        <f>SUM('Napi egy ALAP'!R11)</f>
        <v>2</v>
      </c>
      <c r="G10" s="117">
        <f>SUM('Napi egy ALAP'!S11)</f>
        <v>586</v>
      </c>
    </row>
    <row r="11" spans="1:7" ht="25.5">
      <c r="A11" s="158">
        <v>10</v>
      </c>
      <c r="B11" s="159" t="str">
        <f>'Napi egy ALAP'!B5</f>
        <v>Németh Csongor</v>
      </c>
      <c r="C11" s="159" t="str">
        <f>'Napi egy ALAP'!C5</f>
        <v>ZTK FM Vas</v>
      </c>
      <c r="D11" s="161">
        <f>SUM('Napi egy ALAP'!P5)</f>
        <v>377</v>
      </c>
      <c r="E11" s="161">
        <f>SUM('Napi egy ALAP'!Q5)</f>
        <v>205</v>
      </c>
      <c r="F11" s="162">
        <f>SUM('Napi egy ALAP'!R5)</f>
        <v>2</v>
      </c>
      <c r="G11" s="117">
        <f>SUM('Napi egy ALAP'!S5)</f>
        <v>582</v>
      </c>
    </row>
    <row r="12" spans="1:7" ht="25.5">
      <c r="A12" s="158">
        <v>11</v>
      </c>
      <c r="B12" s="159" t="str">
        <f>'Napi egy ALAP'!B12</f>
        <v>Pintér György</v>
      </c>
      <c r="C12" s="159" t="str">
        <f>'Napi egy ALAP'!C12</f>
        <v>Ritzing</v>
      </c>
      <c r="D12" s="161">
        <f>SUM('Napi egy ALAP'!P12)</f>
        <v>380</v>
      </c>
      <c r="E12" s="161">
        <f>SUM('Napi egy ALAP'!Q12)</f>
        <v>197</v>
      </c>
      <c r="F12" s="162">
        <f>SUM('Napi egy ALAP'!R12)</f>
        <v>3</v>
      </c>
      <c r="G12" s="117">
        <f>SUM('Napi egy ALAP'!S12)</f>
        <v>577</v>
      </c>
    </row>
    <row r="13" spans="1:7" ht="25.5">
      <c r="A13" s="158">
        <v>12</v>
      </c>
      <c r="B13" s="159" t="str">
        <f>'Napi egy ALAP'!B13</f>
        <v>Bóta Ervin</v>
      </c>
      <c r="C13" s="159" t="str">
        <f>'Napi egy ALAP'!C13</f>
        <v>Szolnoki MÁV</v>
      </c>
      <c r="D13" s="161">
        <f>SUM('Napi egy ALAP'!P13)</f>
        <v>368</v>
      </c>
      <c r="E13" s="161">
        <f>SUM('Napi egy ALAP'!Q13)</f>
        <v>182</v>
      </c>
      <c r="F13" s="162">
        <f>SUM('Napi egy ALAP'!R13)</f>
        <v>2</v>
      </c>
      <c r="G13" s="117">
        <f>SUM('Napi egy ALAP'!S13)</f>
        <v>550</v>
      </c>
    </row>
  </sheetData>
  <sheetProtection password="E2F5" sheet="1" objects="1" scenarios="1"/>
  <printOptions horizontalCentered="1"/>
  <pageMargins left="0" right="0" top="1.968503937007874" bottom="1.1811023622047245" header="0.5118110236220472" footer="0.5118110236220472"/>
  <pageSetup orientation="portrait" paperSize="9" scale="80" r:id="rId2"/>
  <headerFooter alignWithMargins="0">
    <oddHeader>&amp;LMagyar felnőtt &amp;"Arial CE,Félkövér"&amp;12FÉRF&amp;"Arial CE,Normál"&amp;10I Páros-, Egyéni-, Összetett egyéni
          Bajnokság&amp;C&amp;"Arial CE,Félkövér"&amp;14NAPI EGYÉNI 
VÉGEREDMÉNY&amp;R&amp;Gpálya</oddHeader>
    <oddFooter>&amp;LKiadja: Budapesti
Tekézők Szövetsége&amp;C&amp;G&amp;R2008. 05. 11.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workbookViewId="0" topLeftCell="A1">
      <selection activeCell="F19" sqref="F19"/>
    </sheetView>
  </sheetViews>
  <sheetFormatPr defaultColWidth="9.00390625" defaultRowHeight="12.75"/>
  <cols>
    <col min="1" max="1" width="6.25390625" style="0" bestFit="1" customWidth="1"/>
    <col min="2" max="2" width="33.875" style="27" bestFit="1" customWidth="1"/>
    <col min="3" max="3" width="36.00390625" style="27" bestFit="1" customWidth="1"/>
    <col min="4" max="4" width="14.125" style="43" bestFit="1" customWidth="1"/>
    <col min="5" max="5" width="8.00390625" style="43" bestFit="1" customWidth="1"/>
    <col min="6" max="6" width="9.75390625" style="53" bestFit="1" customWidth="1"/>
    <col min="7" max="7" width="9.75390625" style="43" bestFit="1" customWidth="1"/>
    <col min="8" max="9" width="9.625" style="43" bestFit="1" customWidth="1"/>
    <col min="10" max="10" width="9.625" style="53" bestFit="1" customWidth="1"/>
    <col min="11" max="11" width="9.625" style="43" bestFit="1" customWidth="1"/>
    <col min="12" max="12" width="10.00390625" style="54" bestFit="1" customWidth="1"/>
    <col min="13" max="13" width="12.25390625" style="54" bestFit="1" customWidth="1"/>
    <col min="14" max="14" width="11.875" style="55" bestFit="1" customWidth="1"/>
    <col min="15" max="15" width="14.625" style="56" bestFit="1" customWidth="1"/>
  </cols>
  <sheetData>
    <row r="1" spans="4:15" ht="12.75">
      <c r="D1" s="224" t="s">
        <v>15</v>
      </c>
      <c r="E1" s="224"/>
      <c r="F1" s="224"/>
      <c r="G1" s="224"/>
      <c r="H1" s="224" t="s">
        <v>16</v>
      </c>
      <c r="I1" s="224"/>
      <c r="J1" s="224"/>
      <c r="K1" s="224"/>
      <c r="L1" s="225" t="s">
        <v>14</v>
      </c>
      <c r="M1" s="226"/>
      <c r="N1" s="226"/>
      <c r="O1" s="227"/>
    </row>
    <row r="2" spans="1:15" ht="15.75">
      <c r="A2" s="2" t="s">
        <v>0</v>
      </c>
      <c r="B2" s="3" t="s">
        <v>1</v>
      </c>
      <c r="C2" s="3" t="s">
        <v>2</v>
      </c>
      <c r="D2" s="68" t="s">
        <v>3</v>
      </c>
      <c r="E2" s="68" t="s">
        <v>9</v>
      </c>
      <c r="F2" s="102" t="s">
        <v>4</v>
      </c>
      <c r="G2" s="69" t="s">
        <v>7</v>
      </c>
      <c r="H2" s="68" t="s">
        <v>3</v>
      </c>
      <c r="I2" s="68" t="s">
        <v>9</v>
      </c>
      <c r="J2" s="102" t="s">
        <v>4</v>
      </c>
      <c r="K2" s="69" t="s">
        <v>7</v>
      </c>
      <c r="L2" s="64" t="s">
        <v>10</v>
      </c>
      <c r="M2" s="65" t="s">
        <v>12</v>
      </c>
      <c r="N2" s="66" t="s">
        <v>11</v>
      </c>
      <c r="O2" s="67" t="s">
        <v>13</v>
      </c>
    </row>
    <row r="3" spans="1:15" ht="27.75">
      <c r="A3" s="201">
        <v>1</v>
      </c>
      <c r="B3" s="211" t="str">
        <f>'Napi egy ALAP'!B3</f>
        <v>Farkas Sándor</v>
      </c>
      <c r="C3" s="211" t="str">
        <f>'Napi egy ALAP'!C3</f>
        <v>ZTK FM Vas</v>
      </c>
      <c r="D3" s="212">
        <f>SUM('leg 12'!D3)</f>
        <v>417</v>
      </c>
      <c r="E3" s="212">
        <f>SUM('leg 12'!E3)</f>
        <v>230</v>
      </c>
      <c r="F3" s="212">
        <f>SUM('leg 12'!F3)</f>
        <v>1</v>
      </c>
      <c r="G3" s="212">
        <f>SUM('leg 12'!G3)</f>
        <v>647</v>
      </c>
      <c r="H3" s="212">
        <f>SUM('Napi egy ALAP'!P3)</f>
        <v>417</v>
      </c>
      <c r="I3" s="212">
        <f>SUM('Napi egy ALAP'!Q3)</f>
        <v>267</v>
      </c>
      <c r="J3" s="213">
        <f>SUM('Napi egy ALAP'!R3)</f>
        <v>2</v>
      </c>
      <c r="K3" s="212">
        <f aca="true" t="shared" si="0" ref="K3:K14">SUM(H3,I3)</f>
        <v>684</v>
      </c>
      <c r="L3" s="137">
        <f aca="true" t="shared" si="1" ref="L3:L14">SUM(D3,H3)</f>
        <v>834</v>
      </c>
      <c r="M3" s="138">
        <f aca="true" t="shared" si="2" ref="M3:M14">SUM(E3,I3)</f>
        <v>497</v>
      </c>
      <c r="N3" s="214">
        <f aca="true" t="shared" si="3" ref="N3:N14">SUM(F3,J3)</f>
        <v>3</v>
      </c>
      <c r="O3" s="215">
        <f aca="true" t="shared" si="4" ref="O3:O14">SUM(G3,K3)</f>
        <v>1331</v>
      </c>
    </row>
    <row r="4" spans="1:15" ht="27.75">
      <c r="A4" s="77">
        <v>2</v>
      </c>
      <c r="B4" s="98" t="str">
        <f>'Napi egy ALAP'!B2</f>
        <v>Kiss Norbert</v>
      </c>
      <c r="C4" s="98" t="str">
        <f>'Napi egy ALAP'!C2</f>
        <v>Ferroép Szeged TE</v>
      </c>
      <c r="D4" s="113">
        <f>SUM('leg 12'!D2)</f>
        <v>416</v>
      </c>
      <c r="E4" s="113">
        <f>SUM('leg 12'!E2)</f>
        <v>256</v>
      </c>
      <c r="F4" s="113">
        <f>SUM('leg 12'!F2)</f>
        <v>0</v>
      </c>
      <c r="G4" s="114">
        <f>SUM('leg 12'!G2)</f>
        <v>672</v>
      </c>
      <c r="H4" s="113">
        <f>SUM('Napi egy ALAP'!P2)</f>
        <v>404</v>
      </c>
      <c r="I4" s="113">
        <f>SUM('Napi egy ALAP'!Q2)</f>
        <v>227</v>
      </c>
      <c r="J4" s="99">
        <f>SUM('Napi egy ALAP'!R2)</f>
        <v>0</v>
      </c>
      <c r="K4" s="114">
        <f t="shared" si="0"/>
        <v>631</v>
      </c>
      <c r="L4" s="217">
        <f t="shared" si="1"/>
        <v>820</v>
      </c>
      <c r="M4" s="190">
        <f t="shared" si="2"/>
        <v>483</v>
      </c>
      <c r="N4" s="188">
        <f t="shared" si="3"/>
        <v>0</v>
      </c>
      <c r="O4" s="216">
        <f t="shared" si="4"/>
        <v>1303</v>
      </c>
    </row>
    <row r="5" spans="1:15" ht="27.75">
      <c r="A5" s="198">
        <v>3</v>
      </c>
      <c r="B5" s="204" t="str">
        <f>'Napi egy ALAP'!B6</f>
        <v>Batki Tamás</v>
      </c>
      <c r="C5" s="204" t="str">
        <f>'Napi egy ALAP'!C6</f>
        <v>FTC</v>
      </c>
      <c r="D5" s="205">
        <f>SUM('leg 12'!D7)</f>
        <v>391</v>
      </c>
      <c r="E5" s="205">
        <f>SUM('leg 12'!E7)</f>
        <v>223</v>
      </c>
      <c r="F5" s="205">
        <f>SUM('leg 12'!F7)</f>
        <v>0</v>
      </c>
      <c r="G5" s="205">
        <f>SUM('leg 12'!G7)</f>
        <v>614</v>
      </c>
      <c r="H5" s="205">
        <f>SUM('Napi egy ALAP'!P6)</f>
        <v>401</v>
      </c>
      <c r="I5" s="205">
        <f>SUM('Napi egy ALAP'!Q6)</f>
        <v>229</v>
      </c>
      <c r="J5" s="206">
        <f>SUM('Napi egy ALAP'!R6)</f>
        <v>0</v>
      </c>
      <c r="K5" s="205">
        <f t="shared" si="0"/>
        <v>630</v>
      </c>
      <c r="L5" s="207">
        <f t="shared" si="1"/>
        <v>792</v>
      </c>
      <c r="M5" s="208">
        <f t="shared" si="2"/>
        <v>452</v>
      </c>
      <c r="N5" s="209">
        <f t="shared" si="3"/>
        <v>0</v>
      </c>
      <c r="O5" s="210">
        <f t="shared" si="4"/>
        <v>1244</v>
      </c>
    </row>
    <row r="6" spans="1:15" ht="27.75">
      <c r="A6" s="21">
        <v>4</v>
      </c>
      <c r="B6" s="98" t="str">
        <f>'Napi egy ALAP'!B4</f>
        <v>Fehér Béla</v>
      </c>
      <c r="C6" s="98" t="str">
        <f>'Napi egy ALAP'!C4</f>
        <v>Szolnoki MÁV</v>
      </c>
      <c r="D6" s="113">
        <f>SUM('leg 12'!D4)</f>
        <v>386</v>
      </c>
      <c r="E6" s="113">
        <f>SUM('leg 12'!E4)</f>
        <v>256</v>
      </c>
      <c r="F6" s="113">
        <f>SUM('leg 12'!F4)</f>
        <v>0</v>
      </c>
      <c r="G6" s="114">
        <f>SUM('leg 12'!G4)</f>
        <v>642</v>
      </c>
      <c r="H6" s="113">
        <f>SUM('Napi egy ALAP'!P4)</f>
        <v>408</v>
      </c>
      <c r="I6" s="113">
        <f>SUM('Napi egy ALAP'!Q4)</f>
        <v>193</v>
      </c>
      <c r="J6" s="78">
        <f>SUM('Napi egy ALAP'!R4)</f>
        <v>1</v>
      </c>
      <c r="K6" s="114">
        <f t="shared" si="0"/>
        <v>601</v>
      </c>
      <c r="L6" s="100">
        <f t="shared" si="1"/>
        <v>794</v>
      </c>
      <c r="M6" s="101">
        <f t="shared" si="2"/>
        <v>449</v>
      </c>
      <c r="N6" s="75">
        <f t="shared" si="3"/>
        <v>1</v>
      </c>
      <c r="O6" s="76">
        <f t="shared" si="4"/>
        <v>1243</v>
      </c>
    </row>
    <row r="7" spans="1:15" ht="27.75">
      <c r="A7" s="21">
        <v>5</v>
      </c>
      <c r="B7" s="26" t="str">
        <f>'Napi egy ALAP'!B7</f>
        <v>Fehér László</v>
      </c>
      <c r="C7" s="26" t="str">
        <f>'Napi egy ALAP'!C7</f>
        <v>ZTK FM Vas</v>
      </c>
      <c r="D7" s="113">
        <f>SUM('leg 12'!D9)</f>
        <v>387</v>
      </c>
      <c r="E7" s="113">
        <f>SUM('leg 12'!E9)</f>
        <v>221</v>
      </c>
      <c r="F7" s="113">
        <f>SUM('leg 12'!F9)</f>
        <v>0</v>
      </c>
      <c r="G7" s="114">
        <f>SUM('leg 12'!G9)</f>
        <v>608</v>
      </c>
      <c r="H7" s="113">
        <f>SUM('Napi egy ALAP'!P7)</f>
        <v>399</v>
      </c>
      <c r="I7" s="113">
        <f>SUM('Napi egy ALAP'!Q7)</f>
        <v>206</v>
      </c>
      <c r="J7" s="78">
        <f>SUM('Napi egy ALAP'!R7)</f>
        <v>1</v>
      </c>
      <c r="K7" s="114">
        <f t="shared" si="0"/>
        <v>605</v>
      </c>
      <c r="L7" s="73">
        <f t="shared" si="1"/>
        <v>786</v>
      </c>
      <c r="M7" s="74">
        <f t="shared" si="2"/>
        <v>427</v>
      </c>
      <c r="N7" s="75">
        <f t="shared" si="3"/>
        <v>1</v>
      </c>
      <c r="O7" s="76">
        <f t="shared" si="4"/>
        <v>1213</v>
      </c>
    </row>
    <row r="8" spans="1:15" ht="27.75">
      <c r="A8" s="21">
        <v>6</v>
      </c>
      <c r="B8" s="26" t="str">
        <f>'Napi egy ALAP'!B5</f>
        <v>Németh Csongor</v>
      </c>
      <c r="C8" s="26" t="str">
        <f>'Napi egy ALAP'!C5</f>
        <v>ZTK FM Vas</v>
      </c>
      <c r="D8" s="113">
        <f>SUM('leg 12'!D5)</f>
        <v>407</v>
      </c>
      <c r="E8" s="113">
        <f>SUM('leg 12'!E5)</f>
        <v>221</v>
      </c>
      <c r="F8" s="113">
        <f>SUM('leg 12'!F5)</f>
        <v>0</v>
      </c>
      <c r="G8" s="114">
        <f>SUM('leg 12'!G5)</f>
        <v>628</v>
      </c>
      <c r="H8" s="113">
        <f>SUM('Napi egy ALAP'!P5)</f>
        <v>377</v>
      </c>
      <c r="I8" s="113">
        <f>SUM('Napi egy ALAP'!Q5)</f>
        <v>205</v>
      </c>
      <c r="J8" s="78">
        <f>SUM('Napi egy ALAP'!R5)</f>
        <v>2</v>
      </c>
      <c r="K8" s="114">
        <f t="shared" si="0"/>
        <v>582</v>
      </c>
      <c r="L8" s="73">
        <f t="shared" si="1"/>
        <v>784</v>
      </c>
      <c r="M8" s="74">
        <f t="shared" si="2"/>
        <v>426</v>
      </c>
      <c r="N8" s="75">
        <f t="shared" si="3"/>
        <v>2</v>
      </c>
      <c r="O8" s="76">
        <f t="shared" si="4"/>
        <v>1210</v>
      </c>
    </row>
    <row r="9" spans="1:15" ht="27.75">
      <c r="A9" s="21">
        <v>7</v>
      </c>
      <c r="B9" s="218" t="str">
        <f>'Napi egy ALAP'!B11</f>
        <v>Nemes Attila</v>
      </c>
      <c r="C9" s="218" t="str">
        <f>'Napi egy ALAP'!C11</f>
        <v>ZTK FM Vas</v>
      </c>
      <c r="D9" s="219">
        <f>SUM('leg 12'!D6)</f>
        <v>387</v>
      </c>
      <c r="E9" s="219">
        <f>SUM('leg 12'!E6)</f>
        <v>236</v>
      </c>
      <c r="F9" s="220">
        <f>SUM('leg 12'!F6)</f>
        <v>0</v>
      </c>
      <c r="G9" s="221">
        <f>SUM('leg 12'!G6)</f>
        <v>623</v>
      </c>
      <c r="H9" s="219">
        <f>SUM('Napi egy ALAP'!P11)</f>
        <v>402</v>
      </c>
      <c r="I9" s="219">
        <f>SUM('Napi egy ALAP'!Q11)</f>
        <v>184</v>
      </c>
      <c r="J9" s="78">
        <f>SUM('Napi egy ALAP'!R11)</f>
        <v>2</v>
      </c>
      <c r="K9" s="221">
        <f t="shared" si="0"/>
        <v>586</v>
      </c>
      <c r="L9" s="73">
        <f t="shared" si="1"/>
        <v>789</v>
      </c>
      <c r="M9" s="74">
        <f t="shared" si="2"/>
        <v>420</v>
      </c>
      <c r="N9" s="75">
        <f t="shared" si="3"/>
        <v>2</v>
      </c>
      <c r="O9" s="76">
        <f t="shared" si="4"/>
        <v>1209</v>
      </c>
    </row>
    <row r="10" spans="1:15" ht="27.75">
      <c r="A10" s="21">
        <v>8</v>
      </c>
      <c r="B10" s="26" t="str">
        <f>'Napi egy ALAP'!B8</f>
        <v>Kovács Gábor </v>
      </c>
      <c r="C10" s="26" t="str">
        <f>'Napi egy ALAP'!C8</f>
        <v>FTC</v>
      </c>
      <c r="D10" s="113">
        <f>SUM('leg 12'!D12)</f>
        <v>388</v>
      </c>
      <c r="E10" s="113">
        <f>SUM('leg 12'!E12)</f>
        <v>216</v>
      </c>
      <c r="F10" s="113">
        <f>SUM('leg 12'!F12)</f>
        <v>0</v>
      </c>
      <c r="G10" s="114">
        <f>SUM('leg 12'!G12)</f>
        <v>604</v>
      </c>
      <c r="H10" s="113">
        <f>SUM('Napi egy ALAP'!P8)</f>
        <v>386</v>
      </c>
      <c r="I10" s="113">
        <f>SUM('Napi egy ALAP'!Q8)</f>
        <v>214</v>
      </c>
      <c r="J10" s="78">
        <f>SUM('Napi egy ALAP'!R8)</f>
        <v>2</v>
      </c>
      <c r="K10" s="114">
        <f t="shared" si="0"/>
        <v>600</v>
      </c>
      <c r="L10" s="73">
        <f t="shared" si="1"/>
        <v>774</v>
      </c>
      <c r="M10" s="74">
        <f t="shared" si="2"/>
        <v>430</v>
      </c>
      <c r="N10" s="75">
        <f t="shared" si="3"/>
        <v>2</v>
      </c>
      <c r="O10" s="76">
        <f t="shared" si="4"/>
        <v>1204</v>
      </c>
    </row>
    <row r="11" spans="1:15" ht="27.75">
      <c r="A11" s="21">
        <v>9</v>
      </c>
      <c r="B11" s="26" t="str">
        <f>'Napi egy ALAP'!B10</f>
        <v>Kovács Péter</v>
      </c>
      <c r="C11" s="26" t="str">
        <f>'Napi egy ALAP'!C10</f>
        <v>KÖSZOLG</v>
      </c>
      <c r="D11" s="113">
        <f>SUM('leg 12'!D11)</f>
        <v>385</v>
      </c>
      <c r="E11" s="113">
        <f>SUM('leg 12'!E11)</f>
        <v>219</v>
      </c>
      <c r="F11" s="113">
        <f>SUM('leg 12'!F11)</f>
        <v>0</v>
      </c>
      <c r="G11" s="114">
        <f>SUM('leg 12'!G11)</f>
        <v>604</v>
      </c>
      <c r="H11" s="113">
        <f>SUM('Napi egy ALAP'!P10)</f>
        <v>367</v>
      </c>
      <c r="I11" s="113">
        <f>SUM('Napi egy ALAP'!Q10)</f>
        <v>224</v>
      </c>
      <c r="J11" s="78">
        <f>SUM('Napi egy ALAP'!R10)</f>
        <v>1</v>
      </c>
      <c r="K11" s="114">
        <f t="shared" si="0"/>
        <v>591</v>
      </c>
      <c r="L11" s="73">
        <f t="shared" si="1"/>
        <v>752</v>
      </c>
      <c r="M11" s="74">
        <f t="shared" si="2"/>
        <v>443</v>
      </c>
      <c r="N11" s="75">
        <f t="shared" si="3"/>
        <v>1</v>
      </c>
      <c r="O11" s="76">
        <f t="shared" si="4"/>
        <v>1195</v>
      </c>
    </row>
    <row r="12" spans="1:15" ht="27.75">
      <c r="A12" s="21">
        <v>10</v>
      </c>
      <c r="B12" s="26" t="str">
        <f>'Napi egy ALAP'!B9</f>
        <v>Zapletán Zsombor</v>
      </c>
      <c r="C12" s="26" t="str">
        <f>'Napi egy ALAP'!C9</f>
        <v>KK Neumarkt</v>
      </c>
      <c r="D12" s="113">
        <f>SUM('leg 12'!D13)</f>
        <v>383</v>
      </c>
      <c r="E12" s="113">
        <f>SUM('leg 12'!E13)</f>
        <v>214</v>
      </c>
      <c r="F12" s="113">
        <f>SUM('leg 12'!F13)</f>
        <v>0</v>
      </c>
      <c r="G12" s="114">
        <f>SUM('leg 12'!G13)</f>
        <v>597</v>
      </c>
      <c r="H12" s="113">
        <f>SUM('Napi egy ALAP'!P9)</f>
        <v>374</v>
      </c>
      <c r="I12" s="113">
        <f>SUM('Napi egy ALAP'!Q9)</f>
        <v>223</v>
      </c>
      <c r="J12" s="78">
        <f>SUM('Napi egy ALAP'!R9)</f>
        <v>1</v>
      </c>
      <c r="K12" s="114">
        <f t="shared" si="0"/>
        <v>597</v>
      </c>
      <c r="L12" s="73">
        <f t="shared" si="1"/>
        <v>757</v>
      </c>
      <c r="M12" s="74">
        <f t="shared" si="2"/>
        <v>437</v>
      </c>
      <c r="N12" s="75">
        <f t="shared" si="3"/>
        <v>1</v>
      </c>
      <c r="O12" s="76">
        <f t="shared" si="4"/>
        <v>1194</v>
      </c>
    </row>
    <row r="13" spans="1:15" ht="27.75">
      <c r="A13" s="21">
        <v>11</v>
      </c>
      <c r="B13" s="26" t="str">
        <f>'Napi egy ALAP'!B12</f>
        <v>Pintér György</v>
      </c>
      <c r="C13" s="26" t="str">
        <f>'Napi egy ALAP'!C12</f>
        <v>Ritzing</v>
      </c>
      <c r="D13" s="113">
        <f>SUM('leg 12'!D8)</f>
        <v>383</v>
      </c>
      <c r="E13" s="113">
        <f>SUM('leg 12'!E8)</f>
        <v>228</v>
      </c>
      <c r="F13" s="113">
        <f>SUM('leg 12'!F8)</f>
        <v>0</v>
      </c>
      <c r="G13" s="114">
        <f>SUM('leg 12'!G8)</f>
        <v>611</v>
      </c>
      <c r="H13" s="113">
        <f>SUM('Napi egy ALAP'!P12)</f>
        <v>380</v>
      </c>
      <c r="I13" s="113">
        <f>SUM('Napi egy ALAP'!Q12)</f>
        <v>197</v>
      </c>
      <c r="J13" s="78">
        <f>SUM('Napi egy ALAP'!R12)</f>
        <v>3</v>
      </c>
      <c r="K13" s="114">
        <f t="shared" si="0"/>
        <v>577</v>
      </c>
      <c r="L13" s="73">
        <f t="shared" si="1"/>
        <v>763</v>
      </c>
      <c r="M13" s="74">
        <f t="shared" si="2"/>
        <v>425</v>
      </c>
      <c r="N13" s="75">
        <f t="shared" si="3"/>
        <v>3</v>
      </c>
      <c r="O13" s="76">
        <f t="shared" si="4"/>
        <v>1188</v>
      </c>
    </row>
    <row r="14" spans="1:15" ht="27.75">
      <c r="A14" s="21">
        <v>12</v>
      </c>
      <c r="B14" s="26" t="str">
        <f>'Napi egy ALAP'!B13</f>
        <v>Bóta Ervin</v>
      </c>
      <c r="C14" s="26" t="str">
        <f>'Napi egy ALAP'!C13</f>
        <v>Szolnoki MÁV</v>
      </c>
      <c r="D14" s="113">
        <f>SUM('leg 12'!D10)</f>
        <v>396</v>
      </c>
      <c r="E14" s="113">
        <f>SUM('leg 12'!E10)</f>
        <v>210</v>
      </c>
      <c r="F14" s="113">
        <f>SUM('leg 12'!F10)</f>
        <v>0</v>
      </c>
      <c r="G14" s="114">
        <f>SUM('leg 12'!G10)</f>
        <v>606</v>
      </c>
      <c r="H14" s="113">
        <f>SUM('Napi egy ALAP'!P13)</f>
        <v>368</v>
      </c>
      <c r="I14" s="113">
        <f>SUM('Napi egy ALAP'!Q13)</f>
        <v>182</v>
      </c>
      <c r="J14" s="78">
        <f>SUM('Napi egy ALAP'!R13)</f>
        <v>2</v>
      </c>
      <c r="K14" s="114">
        <f t="shared" si="0"/>
        <v>550</v>
      </c>
      <c r="L14" s="73">
        <f t="shared" si="1"/>
        <v>764</v>
      </c>
      <c r="M14" s="74">
        <f t="shared" si="2"/>
        <v>392</v>
      </c>
      <c r="N14" s="75">
        <f t="shared" si="3"/>
        <v>2</v>
      </c>
      <c r="O14" s="76">
        <f t="shared" si="4"/>
        <v>1156</v>
      </c>
    </row>
    <row r="16" ht="27">
      <c r="F16" s="63"/>
    </row>
    <row r="17" spans="10:18" ht="27">
      <c r="J17" s="63"/>
      <c r="K17" s="42"/>
      <c r="L17" s="184"/>
      <c r="M17" s="184"/>
      <c r="N17" s="185"/>
      <c r="O17" s="186"/>
      <c r="P17" s="15"/>
      <c r="Q17" s="15"/>
      <c r="R17" s="15"/>
    </row>
    <row r="18" spans="1:18" ht="27.75">
      <c r="A18" s="165"/>
      <c r="B18" s="166"/>
      <c r="C18" s="166"/>
      <c r="D18" s="167"/>
      <c r="E18" s="167"/>
      <c r="F18" s="168"/>
      <c r="G18" s="169"/>
      <c r="H18" s="167"/>
      <c r="I18" s="167"/>
      <c r="J18" s="168"/>
      <c r="K18" s="169"/>
      <c r="L18" s="187"/>
      <c r="M18" s="187"/>
      <c r="N18" s="188"/>
      <c r="O18" s="189"/>
      <c r="P18" s="19"/>
      <c r="Q18" s="19"/>
      <c r="R18" s="15"/>
    </row>
    <row r="19" spans="1:18" ht="27.75">
      <c r="A19" s="170"/>
      <c r="B19" s="171"/>
      <c r="C19" s="171"/>
      <c r="D19" s="167"/>
      <c r="E19" s="167"/>
      <c r="F19" s="168"/>
      <c r="G19" s="169"/>
      <c r="H19" s="167"/>
      <c r="I19" s="167"/>
      <c r="J19" s="168"/>
      <c r="K19" s="169"/>
      <c r="L19" s="190"/>
      <c r="M19" s="190"/>
      <c r="N19" s="188"/>
      <c r="O19" s="189"/>
      <c r="P19" s="19"/>
      <c r="Q19" s="19"/>
      <c r="R19" s="15"/>
    </row>
    <row r="20" spans="1:18" ht="27.75">
      <c r="A20" s="165"/>
      <c r="B20" s="172"/>
      <c r="C20" s="172"/>
      <c r="D20" s="173"/>
      <c r="E20" s="173"/>
      <c r="F20" s="174"/>
      <c r="G20" s="175"/>
      <c r="H20" s="173"/>
      <c r="I20" s="173"/>
      <c r="J20" s="168"/>
      <c r="K20" s="169"/>
      <c r="L20" s="190"/>
      <c r="M20" s="190"/>
      <c r="N20" s="188"/>
      <c r="O20" s="189"/>
      <c r="P20" s="19"/>
      <c r="Q20" s="19"/>
      <c r="R20" s="15"/>
    </row>
    <row r="21" spans="1:18" ht="27.75">
      <c r="A21" s="176"/>
      <c r="B21" s="171"/>
      <c r="C21" s="171"/>
      <c r="D21" s="167"/>
      <c r="E21" s="167"/>
      <c r="F21" s="177"/>
      <c r="G21" s="169"/>
      <c r="H21" s="167"/>
      <c r="I21" s="167"/>
      <c r="J21" s="177"/>
      <c r="K21" s="169"/>
      <c r="L21" s="190"/>
      <c r="M21" s="190"/>
      <c r="N21" s="188"/>
      <c r="O21" s="189"/>
      <c r="P21" s="19"/>
      <c r="Q21" s="19"/>
      <c r="R21" s="15"/>
    </row>
    <row r="22" spans="1:18" ht="27.75">
      <c r="A22" s="176"/>
      <c r="B22" s="166"/>
      <c r="C22" s="166"/>
      <c r="D22" s="167"/>
      <c r="E22" s="167"/>
      <c r="F22" s="168"/>
      <c r="G22" s="169"/>
      <c r="H22" s="167"/>
      <c r="I22" s="167"/>
      <c r="J22" s="168"/>
      <c r="K22" s="169"/>
      <c r="L22" s="187"/>
      <c r="M22" s="187"/>
      <c r="N22" s="188"/>
      <c r="O22" s="189"/>
      <c r="P22" s="19"/>
      <c r="Q22" s="19"/>
      <c r="R22" s="15"/>
    </row>
    <row r="23" spans="1:18" ht="27.75">
      <c r="A23" s="176"/>
      <c r="B23" s="166"/>
      <c r="C23" s="166"/>
      <c r="D23" s="167"/>
      <c r="E23" s="167"/>
      <c r="F23" s="168"/>
      <c r="G23" s="169"/>
      <c r="H23" s="167"/>
      <c r="I23" s="167"/>
      <c r="J23" s="168"/>
      <c r="K23" s="169"/>
      <c r="L23" s="187"/>
      <c r="M23" s="187"/>
      <c r="N23" s="188"/>
      <c r="O23" s="189"/>
      <c r="P23" s="19"/>
      <c r="Q23" s="19"/>
      <c r="R23" s="15"/>
    </row>
    <row r="24" spans="1:18" ht="27.75">
      <c r="A24" s="176"/>
      <c r="B24" s="166"/>
      <c r="C24" s="166"/>
      <c r="D24" s="167"/>
      <c r="E24" s="167"/>
      <c r="F24" s="168"/>
      <c r="G24" s="169"/>
      <c r="H24" s="167"/>
      <c r="I24" s="167"/>
      <c r="J24" s="168"/>
      <c r="K24" s="169"/>
      <c r="L24" s="187"/>
      <c r="M24" s="187"/>
      <c r="N24" s="188"/>
      <c r="O24" s="189"/>
      <c r="P24" s="19"/>
      <c r="Q24" s="19"/>
      <c r="R24" s="15"/>
    </row>
    <row r="25" spans="1:18" ht="27.75">
      <c r="A25" s="176"/>
      <c r="B25" s="166"/>
      <c r="C25" s="166"/>
      <c r="D25" s="167"/>
      <c r="E25" s="167"/>
      <c r="F25" s="168"/>
      <c r="G25" s="169"/>
      <c r="H25" s="167"/>
      <c r="I25" s="167"/>
      <c r="J25" s="168"/>
      <c r="K25" s="169"/>
      <c r="L25" s="187"/>
      <c r="M25" s="187"/>
      <c r="N25" s="188"/>
      <c r="O25" s="189"/>
      <c r="P25" s="19"/>
      <c r="Q25" s="19"/>
      <c r="R25" s="15"/>
    </row>
    <row r="26" spans="1:18" ht="27.75">
      <c r="A26" s="176"/>
      <c r="B26" s="166"/>
      <c r="C26" s="166"/>
      <c r="D26" s="167"/>
      <c r="E26" s="167"/>
      <c r="F26" s="168"/>
      <c r="G26" s="169"/>
      <c r="H26" s="167"/>
      <c r="I26" s="167"/>
      <c r="J26" s="168"/>
      <c r="K26" s="169"/>
      <c r="L26" s="187"/>
      <c r="M26" s="187"/>
      <c r="N26" s="188"/>
      <c r="O26" s="189"/>
      <c r="P26" s="19"/>
      <c r="Q26" s="19"/>
      <c r="R26" s="15"/>
    </row>
    <row r="27" spans="1:18" ht="27.75">
      <c r="A27" s="176"/>
      <c r="B27" s="166"/>
      <c r="C27" s="166"/>
      <c r="D27" s="167"/>
      <c r="E27" s="167"/>
      <c r="F27" s="168"/>
      <c r="G27" s="169"/>
      <c r="H27" s="167"/>
      <c r="I27" s="167"/>
      <c r="J27" s="168"/>
      <c r="K27" s="169"/>
      <c r="L27" s="187"/>
      <c r="M27" s="187"/>
      <c r="N27" s="188"/>
      <c r="O27" s="189"/>
      <c r="P27" s="19"/>
      <c r="Q27" s="19"/>
      <c r="R27" s="15"/>
    </row>
    <row r="28" spans="1:18" ht="27.75">
      <c r="A28" s="176"/>
      <c r="B28" s="166"/>
      <c r="C28" s="166"/>
      <c r="D28" s="167"/>
      <c r="E28" s="167"/>
      <c r="F28" s="168"/>
      <c r="G28" s="169"/>
      <c r="H28" s="167"/>
      <c r="I28" s="167"/>
      <c r="J28" s="168"/>
      <c r="K28" s="169"/>
      <c r="L28" s="187"/>
      <c r="M28" s="187"/>
      <c r="N28" s="188"/>
      <c r="O28" s="189"/>
      <c r="P28" s="19"/>
      <c r="Q28" s="19"/>
      <c r="R28" s="15"/>
    </row>
    <row r="29" spans="1:18" ht="27.75">
      <c r="A29" s="176"/>
      <c r="B29" s="166"/>
      <c r="C29" s="166"/>
      <c r="D29" s="167"/>
      <c r="E29" s="167"/>
      <c r="F29" s="168"/>
      <c r="G29" s="169"/>
      <c r="H29" s="167"/>
      <c r="I29" s="167"/>
      <c r="J29" s="168"/>
      <c r="K29" s="169"/>
      <c r="L29" s="187"/>
      <c r="M29" s="187"/>
      <c r="N29" s="188"/>
      <c r="O29" s="189"/>
      <c r="P29" s="19"/>
      <c r="Q29" s="19"/>
      <c r="R29" s="15"/>
    </row>
    <row r="30" spans="1:18" ht="27">
      <c r="A30" s="10"/>
      <c r="B30" s="178"/>
      <c r="C30" s="178"/>
      <c r="D30" s="179"/>
      <c r="E30" s="179"/>
      <c r="F30" s="180"/>
      <c r="G30" s="179"/>
      <c r="H30" s="179"/>
      <c r="I30" s="179"/>
      <c r="J30" s="191"/>
      <c r="K30" s="192"/>
      <c r="L30" s="193"/>
      <c r="M30" s="193"/>
      <c r="N30" s="194"/>
      <c r="O30" s="195"/>
      <c r="P30" s="19"/>
      <c r="Q30" s="19"/>
      <c r="R30" s="15"/>
    </row>
    <row r="31" spans="1:18" ht="27">
      <c r="A31" s="10"/>
      <c r="B31" s="178"/>
      <c r="C31" s="178"/>
      <c r="D31" s="179"/>
      <c r="E31" s="179"/>
      <c r="F31" s="180"/>
      <c r="G31" s="179"/>
      <c r="H31" s="179"/>
      <c r="I31" s="179"/>
      <c r="J31" s="191"/>
      <c r="K31" s="192"/>
      <c r="L31" s="193"/>
      <c r="M31" s="193"/>
      <c r="N31" s="194"/>
      <c r="O31" s="195"/>
      <c r="P31" s="19"/>
      <c r="Q31" s="19"/>
      <c r="R31" s="15"/>
    </row>
    <row r="32" spans="1:17" ht="27">
      <c r="A32" s="10"/>
      <c r="B32" s="178"/>
      <c r="C32" s="178"/>
      <c r="D32" s="179"/>
      <c r="E32" s="179"/>
      <c r="F32" s="180"/>
      <c r="G32" s="179"/>
      <c r="H32" s="179"/>
      <c r="I32" s="179"/>
      <c r="J32" s="180"/>
      <c r="K32" s="179"/>
      <c r="L32" s="181"/>
      <c r="M32" s="181"/>
      <c r="N32" s="182"/>
      <c r="O32" s="183"/>
      <c r="P32" s="10"/>
      <c r="Q32" s="10"/>
    </row>
    <row r="33" spans="1:17" ht="27">
      <c r="A33" s="10"/>
      <c r="B33" s="178"/>
      <c r="C33" s="178"/>
      <c r="D33" s="179"/>
      <c r="E33" s="179"/>
      <c r="F33" s="180"/>
      <c r="G33" s="179"/>
      <c r="H33" s="179"/>
      <c r="I33" s="179"/>
      <c r="J33" s="180"/>
      <c r="K33" s="179"/>
      <c r="L33" s="181"/>
      <c r="M33" s="181"/>
      <c r="N33" s="182"/>
      <c r="O33" s="183"/>
      <c r="P33" s="10"/>
      <c r="Q33" s="10"/>
    </row>
    <row r="34" spans="1:17" ht="27">
      <c r="A34" s="10"/>
      <c r="B34" s="178"/>
      <c r="C34" s="178"/>
      <c r="D34" s="179"/>
      <c r="E34" s="179"/>
      <c r="F34" s="180"/>
      <c r="G34" s="179"/>
      <c r="H34" s="179"/>
      <c r="I34" s="179"/>
      <c r="J34" s="180"/>
      <c r="K34" s="179"/>
      <c r="L34" s="181"/>
      <c r="M34" s="181"/>
      <c r="N34" s="182"/>
      <c r="O34" s="183"/>
      <c r="P34" s="10"/>
      <c r="Q34" s="10"/>
    </row>
    <row r="35" spans="1:17" ht="27">
      <c r="A35" s="10"/>
      <c r="B35" s="178"/>
      <c r="C35" s="178"/>
      <c r="D35" s="179"/>
      <c r="E35" s="179"/>
      <c r="F35" s="180"/>
      <c r="G35" s="179"/>
      <c r="H35" s="179"/>
      <c r="I35" s="179"/>
      <c r="J35" s="180"/>
      <c r="K35" s="179"/>
      <c r="L35" s="181"/>
      <c r="M35" s="181"/>
      <c r="N35" s="182"/>
      <c r="O35" s="183"/>
      <c r="P35" s="10"/>
      <c r="Q35" s="10"/>
    </row>
    <row r="36" spans="1:17" ht="27">
      <c r="A36" s="10"/>
      <c r="B36" s="178"/>
      <c r="C36" s="178"/>
      <c r="D36" s="179"/>
      <c r="E36" s="179"/>
      <c r="F36" s="180"/>
      <c r="G36" s="179"/>
      <c r="H36" s="179"/>
      <c r="I36" s="179"/>
      <c r="J36" s="180"/>
      <c r="K36" s="179"/>
      <c r="L36" s="181"/>
      <c r="M36" s="181"/>
      <c r="N36" s="182"/>
      <c r="O36" s="183"/>
      <c r="P36" s="10"/>
      <c r="Q36" s="10"/>
    </row>
    <row r="37" spans="1:17" ht="27">
      <c r="A37" s="10"/>
      <c r="B37" s="178"/>
      <c r="C37" s="178"/>
      <c r="D37" s="179"/>
      <c r="E37" s="179"/>
      <c r="F37" s="180"/>
      <c r="G37" s="179"/>
      <c r="H37" s="179"/>
      <c r="I37" s="179"/>
      <c r="J37" s="180"/>
      <c r="K37" s="179"/>
      <c r="L37" s="181"/>
      <c r="M37" s="181"/>
      <c r="N37" s="182"/>
      <c r="O37" s="183"/>
      <c r="P37" s="10"/>
      <c r="Q37" s="10"/>
    </row>
    <row r="38" spans="1:17" ht="27">
      <c r="A38" s="10"/>
      <c r="B38" s="178"/>
      <c r="C38" s="178"/>
      <c r="D38" s="179"/>
      <c r="E38" s="179"/>
      <c r="F38" s="180"/>
      <c r="G38" s="179"/>
      <c r="H38" s="179"/>
      <c r="I38" s="179"/>
      <c r="J38" s="180"/>
      <c r="K38" s="179"/>
      <c r="L38" s="181"/>
      <c r="M38" s="181"/>
      <c r="N38" s="182"/>
      <c r="O38" s="183"/>
      <c r="P38" s="10"/>
      <c r="Q38" s="10"/>
    </row>
    <row r="39" spans="1:17" ht="27">
      <c r="A39" s="10"/>
      <c r="B39" s="178"/>
      <c r="C39" s="178"/>
      <c r="D39" s="179"/>
      <c r="E39" s="179"/>
      <c r="F39" s="180"/>
      <c r="G39" s="179"/>
      <c r="H39" s="179"/>
      <c r="I39" s="179"/>
      <c r="J39" s="180"/>
      <c r="K39" s="179"/>
      <c r="L39" s="181"/>
      <c r="M39" s="181"/>
      <c r="N39" s="182"/>
      <c r="O39" s="183"/>
      <c r="P39" s="10"/>
      <c r="Q39" s="10"/>
    </row>
    <row r="40" spans="1:17" ht="27">
      <c r="A40" s="10"/>
      <c r="B40" s="178"/>
      <c r="C40" s="178"/>
      <c r="D40" s="179"/>
      <c r="E40" s="179"/>
      <c r="F40" s="180"/>
      <c r="G40" s="179"/>
      <c r="H40" s="179"/>
      <c r="I40" s="179"/>
      <c r="J40" s="180"/>
      <c r="K40" s="179"/>
      <c r="L40" s="181"/>
      <c r="M40" s="181"/>
      <c r="N40" s="182"/>
      <c r="O40" s="183"/>
      <c r="P40" s="10"/>
      <c r="Q40" s="10"/>
    </row>
    <row r="41" spans="1:17" ht="27">
      <c r="A41" s="10"/>
      <c r="B41" s="178"/>
      <c r="C41" s="178"/>
      <c r="D41" s="179"/>
      <c r="E41" s="179"/>
      <c r="F41" s="180"/>
      <c r="G41" s="179"/>
      <c r="H41" s="179"/>
      <c r="I41" s="179"/>
      <c r="J41" s="180"/>
      <c r="K41" s="179"/>
      <c r="L41" s="181"/>
      <c r="M41" s="181"/>
      <c r="N41" s="182"/>
      <c r="O41" s="183"/>
      <c r="P41" s="10"/>
      <c r="Q41" s="10"/>
    </row>
    <row r="42" spans="1:17" ht="27">
      <c r="A42" s="10"/>
      <c r="B42" s="178"/>
      <c r="C42" s="178"/>
      <c r="D42" s="179"/>
      <c r="E42" s="179"/>
      <c r="F42" s="180"/>
      <c r="G42" s="179"/>
      <c r="H42" s="179"/>
      <c r="I42" s="179"/>
      <c r="J42" s="180"/>
      <c r="K42" s="179"/>
      <c r="L42" s="181"/>
      <c r="M42" s="181"/>
      <c r="N42" s="182"/>
      <c r="O42" s="183"/>
      <c r="P42" s="10"/>
      <c r="Q42" s="10"/>
    </row>
    <row r="43" spans="1:17" ht="27">
      <c r="A43" s="10"/>
      <c r="B43" s="178"/>
      <c r="C43" s="178"/>
      <c r="D43" s="179"/>
      <c r="E43" s="179"/>
      <c r="F43" s="180"/>
      <c r="G43" s="179"/>
      <c r="H43" s="179"/>
      <c r="I43" s="179"/>
      <c r="J43" s="180"/>
      <c r="K43" s="179"/>
      <c r="L43" s="181"/>
      <c r="M43" s="181"/>
      <c r="N43" s="182"/>
      <c r="O43" s="183"/>
      <c r="P43" s="10"/>
      <c r="Q43" s="10"/>
    </row>
    <row r="44" spans="1:17" ht="27">
      <c r="A44" s="10"/>
      <c r="B44" s="178"/>
      <c r="C44" s="178"/>
      <c r="D44" s="179"/>
      <c r="E44" s="179"/>
      <c r="F44" s="180"/>
      <c r="G44" s="179"/>
      <c r="H44" s="179"/>
      <c r="I44" s="179"/>
      <c r="J44" s="180"/>
      <c r="K44" s="179"/>
      <c r="L44" s="181"/>
      <c r="M44" s="181"/>
      <c r="N44" s="182"/>
      <c r="O44" s="183"/>
      <c r="P44" s="10"/>
      <c r="Q44" s="10"/>
    </row>
    <row r="45" spans="1:17" ht="27">
      <c r="A45" s="10"/>
      <c r="B45" s="178"/>
      <c r="C45" s="178"/>
      <c r="D45" s="179"/>
      <c r="E45" s="179"/>
      <c r="F45" s="180"/>
      <c r="G45" s="179"/>
      <c r="H45" s="179"/>
      <c r="I45" s="179"/>
      <c r="J45" s="180"/>
      <c r="K45" s="179"/>
      <c r="L45" s="181"/>
      <c r="M45" s="181"/>
      <c r="N45" s="182"/>
      <c r="O45" s="183"/>
      <c r="P45" s="10"/>
      <c r="Q45" s="10"/>
    </row>
  </sheetData>
  <sheetProtection password="E2F5" sheet="1" objects="1" scenarios="1"/>
  <mergeCells count="3">
    <mergeCell ref="D1:G1"/>
    <mergeCell ref="H1:K1"/>
    <mergeCell ref="L1:O1"/>
  </mergeCells>
  <printOptions horizontalCentered="1"/>
  <pageMargins left="0" right="0" top="1.3779527559055118" bottom="0.3937007874015748" header="0.5118110236220472" footer="0.5118110236220472"/>
  <pageSetup orientation="landscape" paperSize="9" scale="72" r:id="rId2"/>
  <headerFooter alignWithMargins="0">
    <oddHeader>&amp;LMagyar felnőtt &amp;"Arial CE,Félkövér"&amp;12FÉRFI &amp;"Arial CE,Normál"&amp;10Páros-,
  Egyéni-, Összetett Egyéni  
             Bajnokság &amp;C&amp;"Arial CE,Félkövér dőlt"&amp;14ÖSSZETETT EGYÉNI VÉGEREDMÉNY&amp;R&amp;G pálya</oddHeader>
    <oddFooter>&amp;L   Kiadja:Budapesti 
Tekézők Szövetsége &amp;C&amp;G&amp;R2008. május 11.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Teke</cp:lastModifiedBy>
  <cp:lastPrinted>2008-05-11T17:23:47Z</cp:lastPrinted>
  <dcterms:created xsi:type="dcterms:W3CDTF">2008-03-02T08:21:24Z</dcterms:created>
  <dcterms:modified xsi:type="dcterms:W3CDTF">2008-05-13T06:38:05Z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-539855266</vt:i4>
  </property>
  <property fmtid="{D5CDD505-2E9C-101B-9397-08002B2CF9AE}" pid="4" name="_EmailSubje">
    <vt:lpwstr>Netre</vt:lpwstr>
  </property>
  <property fmtid="{D5CDD505-2E9C-101B-9397-08002B2CF9AE}" pid="5" name="_AuthorEma">
    <vt:lpwstr>brozsa@tekesport.hu</vt:lpwstr>
  </property>
  <property fmtid="{D5CDD505-2E9C-101B-9397-08002B2CF9AE}" pid="6" name="_AuthorEmailDisplayNa">
    <vt:lpwstr>Rózsa Balázs</vt:lpwstr>
  </property>
</Properties>
</file>